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ojets\CEX\Pub Indicateurs COMEXT\EXCEL\"/>
    </mc:Choice>
  </mc:AlternateContent>
  <bookViews>
    <workbookView xWindow="120" yWindow="100" windowWidth="19020" windowHeight="13180"/>
  </bookViews>
  <sheets>
    <sheet name="Table des matières - Contents" sheetId="9" r:id="rId1"/>
    <sheet name="Métadonnées" sheetId="11" r:id="rId2"/>
    <sheet name="Indices des valeurs unitaires" sheetId="4" r:id="rId3"/>
    <sheet name="Graphique des indices" sheetId="5" r:id="rId4"/>
    <sheet name="---" sheetId="8" r:id="rId5"/>
    <sheet name="Metadata" sheetId="10" r:id="rId6"/>
    <sheet name="Unit values indexes" sheetId="7" r:id="rId7"/>
    <sheet name="Graphic of indexes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date_ind">#REF!</definedName>
    <definedName name="HTML_CodePage" hidden="1">1252</definedName>
    <definedName name="HTML_Control" localSheetId="3" hidden="1">{"'Balance'!$G$196:$T$229"}</definedName>
    <definedName name="HTML_Control" hidden="1">{"'Balance'!$G$196:$T$229"}</definedName>
    <definedName name="HTML_Description" hidden="1">""</definedName>
    <definedName name="HTML_Email" hidden="1">""</definedName>
    <definedName name="HTML_Header" hidden="1">"Balance"</definedName>
    <definedName name="HTML_LastUpdate" hidden="1">"22.12.00"</definedName>
    <definedName name="HTML_LineAfter" hidden="1">FALSE</definedName>
    <definedName name="HTML_LineBefore" hidden="1">FALSE</definedName>
    <definedName name="HTML_Name" hidden="1">"KRIPPES René"</definedName>
    <definedName name="HTML_OBDlg2" hidden="1">TRUE</definedName>
    <definedName name="HTML_OBDlg4" hidden="1">TRUE</definedName>
    <definedName name="HTML_OS" hidden="1">0</definedName>
    <definedName name="HTML_PathFile" hidden="1">"G:\DATA\Internet\html_fr\statistiques\statistiques_par_domaine\commerce_exterieur_du_luxembourg\test.htm"</definedName>
    <definedName name="HTML_Title" hidden="1">"indicateur rapide mensuel"</definedName>
    <definedName name="indvu">#REF!</definedName>
    <definedName name="indvuexp">#REF!</definedName>
    <definedName name="_xlnm.Print_Area" localSheetId="7">'Graphic of indexes'!$A$1:$K$37</definedName>
    <definedName name="_xlnm.Print_Area" localSheetId="3">'Graphique des indices'!$A$1:$K$37</definedName>
    <definedName name="_xlnm.Print_Area" localSheetId="2">'Indices des valeurs unitaires'!$A$1:$Q$165</definedName>
  </definedNames>
  <calcPr calcId="162913" concurrentCalc="0"/>
</workbook>
</file>

<file path=xl/calcChain.xml><?xml version="1.0" encoding="utf-8"?>
<calcChain xmlns="http://schemas.openxmlformats.org/spreadsheetml/2006/main">
  <c r="O154" i="4" l="1"/>
  <c r="O149" i="4"/>
  <c r="P154" i="4"/>
  <c r="P154" i="7"/>
  <c r="O154" i="7"/>
  <c r="M154" i="4"/>
  <c r="M149" i="4"/>
  <c r="N154" i="4"/>
  <c r="N154" i="7"/>
  <c r="M154" i="7"/>
  <c r="K154" i="4"/>
  <c r="K149" i="4"/>
  <c r="L154" i="4"/>
  <c r="L154" i="7"/>
  <c r="K154" i="7"/>
  <c r="I154" i="4"/>
  <c r="I149" i="4"/>
  <c r="J154" i="4"/>
  <c r="J154" i="7"/>
  <c r="I154" i="7"/>
  <c r="C154" i="4"/>
  <c r="E154" i="4"/>
  <c r="G154" i="4"/>
  <c r="C149" i="4"/>
  <c r="E149" i="4"/>
  <c r="G149" i="4"/>
  <c r="H154" i="4"/>
  <c r="H154" i="7"/>
  <c r="G154" i="7"/>
  <c r="F154" i="4"/>
  <c r="F154" i="7"/>
  <c r="E154" i="7"/>
  <c r="D154" i="4"/>
  <c r="D154" i="7"/>
  <c r="C154" i="7"/>
  <c r="B156" i="5"/>
  <c r="C153" i="4"/>
  <c r="C153" i="7"/>
  <c r="B152" i="5"/>
  <c r="C148" i="4"/>
  <c r="D153" i="4"/>
  <c r="D153" i="7"/>
  <c r="E156" i="5"/>
  <c r="E153" i="4"/>
  <c r="E153" i="7"/>
  <c r="E152" i="5"/>
  <c r="E148" i="4"/>
  <c r="F153" i="4"/>
  <c r="F153" i="7"/>
  <c r="H156" i="5"/>
  <c r="G153" i="4"/>
  <c r="G153" i="7"/>
  <c r="H152" i="5"/>
  <c r="G148" i="4"/>
  <c r="H153" i="4"/>
  <c r="H153" i="7"/>
  <c r="C156" i="5"/>
  <c r="I153" i="4"/>
  <c r="I153" i="7"/>
  <c r="C152" i="5"/>
  <c r="I148" i="4"/>
  <c r="J153" i="4"/>
  <c r="J153" i="7"/>
  <c r="F156" i="5"/>
  <c r="K153" i="4"/>
  <c r="K153" i="7"/>
  <c r="F152" i="5"/>
  <c r="K148" i="4"/>
  <c r="L153" i="4"/>
  <c r="L153" i="7"/>
  <c r="D156" i="5"/>
  <c r="M153" i="4"/>
  <c r="M153" i="7"/>
  <c r="D152" i="5"/>
  <c r="M148" i="4"/>
  <c r="N153" i="4"/>
  <c r="N153" i="7"/>
  <c r="G156" i="5"/>
  <c r="O153" i="4"/>
  <c r="O153" i="7"/>
  <c r="G152" i="5"/>
  <c r="O148" i="4"/>
  <c r="P153" i="4"/>
  <c r="P153" i="7"/>
  <c r="B156" i="6"/>
  <c r="C156" i="6"/>
  <c r="D156" i="6"/>
  <c r="E156" i="6"/>
  <c r="F156" i="6"/>
  <c r="G156" i="6"/>
  <c r="H156" i="6"/>
  <c r="B155" i="5"/>
  <c r="B155" i="6"/>
  <c r="C155" i="5"/>
  <c r="C155" i="6"/>
  <c r="D155" i="5"/>
  <c r="D155" i="6"/>
  <c r="E155" i="5"/>
  <c r="E155" i="6"/>
  <c r="F155" i="5"/>
  <c r="F155" i="6"/>
  <c r="G155" i="5"/>
  <c r="G155" i="6"/>
  <c r="H155" i="5"/>
  <c r="H155" i="6"/>
  <c r="C152" i="4"/>
  <c r="C152" i="7"/>
  <c r="B151" i="5"/>
  <c r="C147" i="4"/>
  <c r="D152" i="4"/>
  <c r="D152" i="7"/>
  <c r="E152" i="4"/>
  <c r="E152" i="7"/>
  <c r="E151" i="5"/>
  <c r="E147" i="4"/>
  <c r="F152" i="4"/>
  <c r="F152" i="7"/>
  <c r="G152" i="4"/>
  <c r="G152" i="7"/>
  <c r="H151" i="5"/>
  <c r="G147" i="4"/>
  <c r="H152" i="4"/>
  <c r="H152" i="7"/>
  <c r="I152" i="4"/>
  <c r="I152" i="7"/>
  <c r="C151" i="5"/>
  <c r="I147" i="4"/>
  <c r="J152" i="4"/>
  <c r="J152" i="7"/>
  <c r="K152" i="4"/>
  <c r="K152" i="7"/>
  <c r="F151" i="5"/>
  <c r="K147" i="4"/>
  <c r="L152" i="4"/>
  <c r="L152" i="7"/>
  <c r="M152" i="4"/>
  <c r="M152" i="7"/>
  <c r="D151" i="5"/>
  <c r="M147" i="4"/>
  <c r="N152" i="4"/>
  <c r="N152" i="7"/>
  <c r="O152" i="4"/>
  <c r="O152" i="7"/>
  <c r="G151" i="5"/>
  <c r="O147" i="4"/>
  <c r="P152" i="4"/>
  <c r="P152" i="7"/>
  <c r="B154" i="5"/>
  <c r="C151" i="4"/>
  <c r="C151" i="7"/>
  <c r="B150" i="5"/>
  <c r="C146" i="4"/>
  <c r="D151" i="4"/>
  <c r="D151" i="7"/>
  <c r="E154" i="5"/>
  <c r="E151" i="4"/>
  <c r="E151" i="7"/>
  <c r="E150" i="5"/>
  <c r="E146" i="4"/>
  <c r="F151" i="4"/>
  <c r="F151" i="7"/>
  <c r="H154" i="5"/>
  <c r="G151" i="4"/>
  <c r="G151" i="7"/>
  <c r="H150" i="5"/>
  <c r="G146" i="4"/>
  <c r="H151" i="4"/>
  <c r="H151" i="7"/>
  <c r="C154" i="5"/>
  <c r="I151" i="4"/>
  <c r="I151" i="7"/>
  <c r="C150" i="5"/>
  <c r="I146" i="4"/>
  <c r="J151" i="4"/>
  <c r="J151" i="7"/>
  <c r="F154" i="5"/>
  <c r="K151" i="4"/>
  <c r="K151" i="7"/>
  <c r="F150" i="5"/>
  <c r="K146" i="4"/>
  <c r="L151" i="4"/>
  <c r="L151" i="7"/>
  <c r="D154" i="5"/>
  <c r="M151" i="4"/>
  <c r="M151" i="7"/>
  <c r="D150" i="5"/>
  <c r="M146" i="4"/>
  <c r="N151" i="4"/>
  <c r="N151" i="7"/>
  <c r="G154" i="5"/>
  <c r="O151" i="4"/>
  <c r="O151" i="7"/>
  <c r="G150" i="5"/>
  <c r="O146" i="4"/>
  <c r="P151" i="4"/>
  <c r="P151" i="7"/>
  <c r="B154" i="6"/>
  <c r="C154" i="6"/>
  <c r="D154" i="6"/>
  <c r="E154" i="6"/>
  <c r="F154" i="6"/>
  <c r="G154" i="6"/>
  <c r="H154" i="6"/>
  <c r="G153" i="5"/>
  <c r="O150" i="4"/>
  <c r="G149" i="5"/>
  <c r="O145" i="4"/>
  <c r="P150" i="4"/>
  <c r="P150" i="7"/>
  <c r="O150" i="7"/>
  <c r="D153" i="5"/>
  <c r="M150" i="4"/>
  <c r="D149" i="5"/>
  <c r="M145" i="4"/>
  <c r="N150" i="4"/>
  <c r="N150" i="7"/>
  <c r="M150" i="7"/>
  <c r="F153" i="5"/>
  <c r="K150" i="4"/>
  <c r="F149" i="5"/>
  <c r="K145" i="4"/>
  <c r="L150" i="4"/>
  <c r="L150" i="7"/>
  <c r="K150" i="7"/>
  <c r="C153" i="5"/>
  <c r="I150" i="4"/>
  <c r="C149" i="5"/>
  <c r="I145" i="4"/>
  <c r="J150" i="4"/>
  <c r="J150" i="7"/>
  <c r="I150" i="7"/>
  <c r="B153" i="5"/>
  <c r="E153" i="5"/>
  <c r="H153" i="5"/>
  <c r="G150" i="4"/>
  <c r="B149" i="5"/>
  <c r="E149" i="5"/>
  <c r="H149" i="5"/>
  <c r="G145" i="4"/>
  <c r="H150" i="4"/>
  <c r="H150" i="7"/>
  <c r="G150" i="7"/>
  <c r="E150" i="4"/>
  <c r="E145" i="4"/>
  <c r="F150" i="4"/>
  <c r="F150" i="7"/>
  <c r="E150" i="7"/>
  <c r="C150" i="4"/>
  <c r="C145" i="4"/>
  <c r="D150" i="4"/>
  <c r="D150" i="7"/>
  <c r="C150" i="7"/>
  <c r="B153" i="6"/>
  <c r="C153" i="6"/>
  <c r="D153" i="6"/>
  <c r="E153" i="6"/>
  <c r="F153" i="6"/>
  <c r="G153" i="6"/>
  <c r="H153" i="6"/>
  <c r="O144" i="4"/>
  <c r="P149" i="4"/>
  <c r="P149" i="7"/>
  <c r="O149" i="7"/>
  <c r="M144" i="4"/>
  <c r="N149" i="4"/>
  <c r="N149" i="7"/>
  <c r="M149" i="7"/>
  <c r="K144" i="4"/>
  <c r="L149" i="4"/>
  <c r="L149" i="7"/>
  <c r="K149" i="7"/>
  <c r="I144" i="4"/>
  <c r="J149" i="4"/>
  <c r="J149" i="7"/>
  <c r="I149" i="7"/>
  <c r="C144" i="4"/>
  <c r="E144" i="4"/>
  <c r="G144" i="4"/>
  <c r="H149" i="4"/>
  <c r="H149" i="7"/>
  <c r="G149" i="7"/>
  <c r="F149" i="4"/>
  <c r="F149" i="7"/>
  <c r="E149" i="7"/>
  <c r="D149" i="4"/>
  <c r="D149" i="7"/>
  <c r="C149" i="7"/>
  <c r="C148" i="7"/>
  <c r="B148" i="5"/>
  <c r="C143" i="4"/>
  <c r="D148" i="4"/>
  <c r="D148" i="7"/>
  <c r="E148" i="7"/>
  <c r="E148" i="5"/>
  <c r="E143" i="4"/>
  <c r="F148" i="4"/>
  <c r="F148" i="7"/>
  <c r="G148" i="7"/>
  <c r="H148" i="5"/>
  <c r="G143" i="4"/>
  <c r="H148" i="4"/>
  <c r="H148" i="7"/>
  <c r="I148" i="7"/>
  <c r="C148" i="5"/>
  <c r="I143" i="4"/>
  <c r="J148" i="4"/>
  <c r="J148" i="7"/>
  <c r="K148" i="7"/>
  <c r="F148" i="5"/>
  <c r="K143" i="4"/>
  <c r="L148" i="4"/>
  <c r="L148" i="7"/>
  <c r="M148" i="7"/>
  <c r="D148" i="5"/>
  <c r="M143" i="4"/>
  <c r="N148" i="4"/>
  <c r="N148" i="7"/>
  <c r="O148" i="7"/>
  <c r="G148" i="5"/>
  <c r="O143" i="4"/>
  <c r="P148" i="4"/>
  <c r="P148" i="7"/>
  <c r="B152" i="6"/>
  <c r="C152" i="6"/>
  <c r="D152" i="6"/>
  <c r="E152" i="6"/>
  <c r="F152" i="6"/>
  <c r="G152" i="6"/>
  <c r="H152" i="6"/>
  <c r="C147" i="7"/>
  <c r="B147" i="5"/>
  <c r="C142" i="4"/>
  <c r="D147" i="4"/>
  <c r="D147" i="7"/>
  <c r="E147" i="7"/>
  <c r="E147" i="5"/>
  <c r="E142" i="4"/>
  <c r="F147" i="4"/>
  <c r="F147" i="7"/>
  <c r="G147" i="7"/>
  <c r="H147" i="5"/>
  <c r="G142" i="4"/>
  <c r="H147" i="4"/>
  <c r="H147" i="7"/>
  <c r="I147" i="7"/>
  <c r="C147" i="5"/>
  <c r="I142" i="4"/>
  <c r="J147" i="4"/>
  <c r="J147" i="7"/>
  <c r="K147" i="7"/>
  <c r="F147" i="5"/>
  <c r="K142" i="4"/>
  <c r="L147" i="4"/>
  <c r="L147" i="7"/>
  <c r="M147" i="7"/>
  <c r="D147" i="5"/>
  <c r="M142" i="4"/>
  <c r="N147" i="4"/>
  <c r="N147" i="7"/>
  <c r="O147" i="7"/>
  <c r="G147" i="5"/>
  <c r="O142" i="4"/>
  <c r="P147" i="4"/>
  <c r="P147" i="7"/>
  <c r="C146" i="7"/>
  <c r="B146" i="5"/>
  <c r="C141" i="4"/>
  <c r="D146" i="4"/>
  <c r="D146" i="7"/>
  <c r="E146" i="7"/>
  <c r="E146" i="5"/>
  <c r="E141" i="4"/>
  <c r="F146" i="4"/>
  <c r="F146" i="7"/>
  <c r="G146" i="7"/>
  <c r="H146" i="5"/>
  <c r="G141" i="4"/>
  <c r="H146" i="4"/>
  <c r="H146" i="7"/>
  <c r="I146" i="7"/>
  <c r="C146" i="5"/>
  <c r="I141" i="4"/>
  <c r="J146" i="4"/>
  <c r="J146" i="7"/>
  <c r="K146" i="7"/>
  <c r="F146" i="5"/>
  <c r="K141" i="4"/>
  <c r="L146" i="4"/>
  <c r="L146" i="7"/>
  <c r="M146" i="7"/>
  <c r="D146" i="5"/>
  <c r="M141" i="4"/>
  <c r="N146" i="4"/>
  <c r="N146" i="7"/>
  <c r="O146" i="7"/>
  <c r="G146" i="5"/>
  <c r="O141" i="4"/>
  <c r="P146" i="4"/>
  <c r="P146" i="7"/>
  <c r="B151" i="6"/>
  <c r="C151" i="6"/>
  <c r="D151" i="6"/>
  <c r="E151" i="6"/>
  <c r="F151" i="6"/>
  <c r="G151" i="6"/>
  <c r="H151" i="6"/>
  <c r="B150" i="6"/>
  <c r="C150" i="6"/>
  <c r="D150" i="6"/>
  <c r="E150" i="6"/>
  <c r="F150" i="6"/>
  <c r="G150" i="6"/>
  <c r="H150" i="6"/>
  <c r="B149" i="6"/>
  <c r="C149" i="6"/>
  <c r="D149" i="6"/>
  <c r="E149" i="6"/>
  <c r="F149" i="6"/>
  <c r="G149" i="6"/>
  <c r="H149" i="6"/>
  <c r="G145" i="5"/>
  <c r="O140" i="4"/>
  <c r="P145" i="4"/>
  <c r="P145" i="7"/>
  <c r="O145" i="7"/>
  <c r="D145" i="5"/>
  <c r="M140" i="4"/>
  <c r="N145" i="4"/>
  <c r="N145" i="7"/>
  <c r="M145" i="7"/>
  <c r="F145" i="5"/>
  <c r="K140" i="4"/>
  <c r="L145" i="4"/>
  <c r="L145" i="7"/>
  <c r="K145" i="7"/>
  <c r="C145" i="5"/>
  <c r="I140" i="4"/>
  <c r="J145" i="4"/>
  <c r="J145" i="7"/>
  <c r="I145" i="7"/>
  <c r="B145" i="5"/>
  <c r="E145" i="5"/>
  <c r="H145" i="5"/>
  <c r="G140" i="4"/>
  <c r="H145" i="4"/>
  <c r="H145" i="7"/>
  <c r="G145" i="7"/>
  <c r="E140" i="4"/>
  <c r="F145" i="4"/>
  <c r="F145" i="7"/>
  <c r="E145" i="7"/>
  <c r="C140" i="4"/>
  <c r="D145" i="4"/>
  <c r="D145" i="7"/>
  <c r="C145" i="7"/>
  <c r="C143" i="7"/>
  <c r="B144" i="5"/>
  <c r="C138" i="4"/>
  <c r="D143" i="4"/>
  <c r="D143" i="7"/>
  <c r="E143" i="7"/>
  <c r="E144" i="5"/>
  <c r="E138" i="4"/>
  <c r="F143" i="4"/>
  <c r="F143" i="7"/>
  <c r="G143" i="7"/>
  <c r="H144" i="5"/>
  <c r="G138" i="4"/>
  <c r="H143" i="4"/>
  <c r="H143" i="7"/>
  <c r="I143" i="7"/>
  <c r="C144" i="5"/>
  <c r="I138" i="4"/>
  <c r="J143" i="4"/>
  <c r="J143" i="7"/>
  <c r="K143" i="7"/>
  <c r="F144" i="5"/>
  <c r="K138" i="4"/>
  <c r="L143" i="4"/>
  <c r="L143" i="7"/>
  <c r="M143" i="7"/>
  <c r="D144" i="5"/>
  <c r="M138" i="4"/>
  <c r="N143" i="4"/>
  <c r="N143" i="7"/>
  <c r="O143" i="7"/>
  <c r="G144" i="5"/>
  <c r="O138" i="4"/>
  <c r="P143" i="4"/>
  <c r="P143" i="7"/>
  <c r="C144" i="7"/>
  <c r="C139" i="4"/>
  <c r="D144" i="4"/>
  <c r="D144" i="7"/>
  <c r="E144" i="7"/>
  <c r="E139" i="4"/>
  <c r="F144" i="4"/>
  <c r="F144" i="7"/>
  <c r="G144" i="7"/>
  <c r="G139" i="4"/>
  <c r="H144" i="4"/>
  <c r="H144" i="7"/>
  <c r="I144" i="7"/>
  <c r="I139" i="4"/>
  <c r="J144" i="4"/>
  <c r="J144" i="7"/>
  <c r="K144" i="7"/>
  <c r="K139" i="4"/>
  <c r="L144" i="4"/>
  <c r="L144" i="7"/>
  <c r="M144" i="7"/>
  <c r="M139" i="4"/>
  <c r="N144" i="4"/>
  <c r="N144" i="7"/>
  <c r="O144" i="7"/>
  <c r="O139" i="4"/>
  <c r="P144" i="4"/>
  <c r="P144" i="7"/>
  <c r="B148" i="6"/>
  <c r="C148" i="6"/>
  <c r="D148" i="6"/>
  <c r="E148" i="6"/>
  <c r="F148" i="6"/>
  <c r="G148" i="6"/>
  <c r="H148" i="6"/>
  <c r="E142" i="7"/>
  <c r="K142" i="7"/>
  <c r="E147" i="6"/>
  <c r="F147" i="6"/>
  <c r="B147" i="6"/>
  <c r="I142" i="7"/>
  <c r="M142" i="7"/>
  <c r="O142" i="7"/>
  <c r="D147" i="6"/>
  <c r="C147" i="6"/>
  <c r="G147" i="6"/>
  <c r="C142" i="7"/>
  <c r="D146" i="6"/>
  <c r="E146" i="6"/>
  <c r="F146" i="6"/>
  <c r="K141" i="7"/>
  <c r="G146" i="6"/>
  <c r="B146" i="6"/>
  <c r="C146" i="6"/>
  <c r="G142" i="7"/>
  <c r="H147" i="6"/>
  <c r="C141" i="7"/>
  <c r="O141" i="7"/>
  <c r="I141" i="7"/>
  <c r="E141" i="7"/>
  <c r="M140" i="7"/>
  <c r="E140" i="7"/>
  <c r="C140" i="7"/>
  <c r="I140" i="7"/>
  <c r="D145" i="6"/>
  <c r="E145" i="6"/>
  <c r="K140" i="7"/>
  <c r="O140" i="7"/>
  <c r="G145" i="6"/>
  <c r="B145" i="6"/>
  <c r="H146" i="6"/>
  <c r="C145" i="6"/>
  <c r="F145" i="6"/>
  <c r="M141" i="7"/>
  <c r="G140" i="7"/>
  <c r="H145" i="6"/>
  <c r="G141" i="7"/>
  <c r="E139" i="7"/>
  <c r="K139" i="7"/>
  <c r="O139" i="7"/>
  <c r="D144" i="6"/>
  <c r="F144" i="6"/>
  <c r="G144" i="6"/>
  <c r="B144" i="6"/>
  <c r="C138" i="7"/>
  <c r="O138" i="7"/>
  <c r="G139" i="7"/>
  <c r="I138" i="7"/>
  <c r="M139" i="7"/>
  <c r="C144" i="6"/>
  <c r="I139" i="7"/>
  <c r="C139" i="7"/>
  <c r="E144" i="6"/>
  <c r="E143" i="5"/>
  <c r="E137" i="4"/>
  <c r="F142" i="4"/>
  <c r="F142" i="7"/>
  <c r="B143" i="5"/>
  <c r="B143" i="6"/>
  <c r="C143" i="5"/>
  <c r="I137" i="4"/>
  <c r="J142" i="4"/>
  <c r="J142" i="7"/>
  <c r="D143" i="5"/>
  <c r="M137" i="4"/>
  <c r="N142" i="4"/>
  <c r="N142" i="7"/>
  <c r="E143" i="6"/>
  <c r="F143" i="5"/>
  <c r="K137" i="4"/>
  <c r="L142" i="4"/>
  <c r="L142" i="7"/>
  <c r="G143" i="5"/>
  <c r="G143" i="6"/>
  <c r="F143" i="6"/>
  <c r="E137" i="7"/>
  <c r="K137" i="7"/>
  <c r="M138" i="7"/>
  <c r="K138" i="7"/>
  <c r="D143" i="6"/>
  <c r="C143" i="6"/>
  <c r="I137" i="7"/>
  <c r="C137" i="4"/>
  <c r="D142" i="4"/>
  <c r="D142" i="7"/>
  <c r="H144" i="6"/>
  <c r="M137" i="7"/>
  <c r="E138" i="7"/>
  <c r="H143" i="5"/>
  <c r="O137" i="4"/>
  <c r="P142" i="4"/>
  <c r="P142" i="7"/>
  <c r="D142" i="5"/>
  <c r="D142" i="6"/>
  <c r="B142" i="5"/>
  <c r="B142" i="6"/>
  <c r="C142" i="5"/>
  <c r="I136" i="4"/>
  <c r="J141" i="4"/>
  <c r="J141" i="7"/>
  <c r="M136" i="4"/>
  <c r="N141" i="4"/>
  <c r="N141" i="7"/>
  <c r="E142" i="5"/>
  <c r="F142" i="5"/>
  <c r="F142" i="6"/>
  <c r="G142" i="5"/>
  <c r="G142" i="6"/>
  <c r="M136" i="7"/>
  <c r="H143" i="6"/>
  <c r="G137" i="4"/>
  <c r="H142" i="4"/>
  <c r="H142" i="7"/>
  <c r="G138" i="7"/>
  <c r="K136" i="4"/>
  <c r="L141" i="4"/>
  <c r="L141" i="7"/>
  <c r="C137" i="7"/>
  <c r="O137" i="7"/>
  <c r="I136" i="7"/>
  <c r="C136" i="4"/>
  <c r="D141" i="4"/>
  <c r="D141" i="7"/>
  <c r="C142" i="6"/>
  <c r="O136" i="4"/>
  <c r="P141" i="4"/>
  <c r="P141" i="7"/>
  <c r="H142" i="5"/>
  <c r="E136" i="4"/>
  <c r="F141" i="4"/>
  <c r="F141" i="7"/>
  <c r="E142" i="6"/>
  <c r="B141" i="5"/>
  <c r="B141" i="6"/>
  <c r="C141" i="5"/>
  <c r="I135" i="4"/>
  <c r="D141" i="5"/>
  <c r="D141" i="6"/>
  <c r="E141" i="5"/>
  <c r="E141" i="6"/>
  <c r="F141" i="5"/>
  <c r="K135" i="4"/>
  <c r="G141" i="5"/>
  <c r="G141" i="6"/>
  <c r="I135" i="7"/>
  <c r="J140" i="4"/>
  <c r="J140" i="7"/>
  <c r="K135" i="7"/>
  <c r="L140" i="4"/>
  <c r="L140" i="7"/>
  <c r="K136" i="7"/>
  <c r="G137" i="7"/>
  <c r="E136" i="7"/>
  <c r="C136" i="7"/>
  <c r="G136" i="4"/>
  <c r="H141" i="4"/>
  <c r="H141" i="7"/>
  <c r="H142" i="6"/>
  <c r="O136" i="7"/>
  <c r="F141" i="6"/>
  <c r="E135" i="4"/>
  <c r="H141" i="5"/>
  <c r="M135" i="4"/>
  <c r="C135" i="4"/>
  <c r="O135" i="4"/>
  <c r="C141" i="6"/>
  <c r="O134" i="4"/>
  <c r="M134" i="4"/>
  <c r="K134" i="4"/>
  <c r="I134" i="4"/>
  <c r="E134" i="4"/>
  <c r="C134" i="4"/>
  <c r="D139" i="4"/>
  <c r="D139" i="7"/>
  <c r="B140" i="5"/>
  <c r="C133" i="4"/>
  <c r="C140" i="5"/>
  <c r="C140" i="6"/>
  <c r="D140" i="5"/>
  <c r="D140" i="6"/>
  <c r="E140" i="5"/>
  <c r="F140" i="5"/>
  <c r="K133" i="4"/>
  <c r="L138" i="4"/>
  <c r="L138" i="7"/>
  <c r="G140" i="5"/>
  <c r="O133" i="4"/>
  <c r="P138" i="4"/>
  <c r="P138" i="7"/>
  <c r="C135" i="7"/>
  <c r="D140" i="4"/>
  <c r="D140" i="7"/>
  <c r="M135" i="7"/>
  <c r="N140" i="4"/>
  <c r="N140" i="7"/>
  <c r="E135" i="7"/>
  <c r="F140" i="4"/>
  <c r="F140" i="7"/>
  <c r="O135" i="7"/>
  <c r="P140" i="4"/>
  <c r="P140" i="7"/>
  <c r="K134" i="7"/>
  <c r="L139" i="4"/>
  <c r="L139" i="7"/>
  <c r="M134" i="7"/>
  <c r="N139" i="4"/>
  <c r="N139" i="7"/>
  <c r="C133" i="7"/>
  <c r="D138" i="4"/>
  <c r="D138" i="7"/>
  <c r="O134" i="7"/>
  <c r="P139" i="4"/>
  <c r="P139" i="7"/>
  <c r="E134" i="7"/>
  <c r="F139" i="4"/>
  <c r="F139" i="7"/>
  <c r="I134" i="7"/>
  <c r="J139" i="4"/>
  <c r="J139" i="7"/>
  <c r="G136" i="7"/>
  <c r="B140" i="6"/>
  <c r="I133" i="4"/>
  <c r="H140" i="5"/>
  <c r="G135" i="4"/>
  <c r="H141" i="6"/>
  <c r="O133" i="7"/>
  <c r="K133" i="7"/>
  <c r="G140" i="6"/>
  <c r="M133" i="4"/>
  <c r="N138" i="4"/>
  <c r="N138" i="7"/>
  <c r="F140" i="6"/>
  <c r="C134" i="7"/>
  <c r="E140" i="6"/>
  <c r="E133" i="4"/>
  <c r="F138" i="4"/>
  <c r="F138" i="7"/>
  <c r="G134" i="4"/>
  <c r="H139" i="4"/>
  <c r="H139" i="7"/>
  <c r="B139" i="5"/>
  <c r="B139" i="6"/>
  <c r="C139" i="5"/>
  <c r="I132" i="4"/>
  <c r="D139" i="5"/>
  <c r="D139" i="6"/>
  <c r="E139" i="5"/>
  <c r="E139" i="6"/>
  <c r="F139" i="5"/>
  <c r="K132" i="4"/>
  <c r="L137" i="4"/>
  <c r="L137" i="7"/>
  <c r="G139" i="5"/>
  <c r="G139" i="6"/>
  <c r="G135" i="7"/>
  <c r="H140" i="4"/>
  <c r="H140" i="7"/>
  <c r="I132" i="7"/>
  <c r="J137" i="4"/>
  <c r="J137" i="7"/>
  <c r="I133" i="7"/>
  <c r="J138" i="4"/>
  <c r="J138" i="7"/>
  <c r="C139" i="6"/>
  <c r="H140" i="6"/>
  <c r="G133" i="4"/>
  <c r="M133" i="7"/>
  <c r="G134" i="7"/>
  <c r="E133" i="7"/>
  <c r="H139" i="5"/>
  <c r="G132" i="4"/>
  <c r="M132" i="4"/>
  <c r="N137" i="4"/>
  <c r="N137" i="7"/>
  <c r="K132" i="7"/>
  <c r="C132" i="4"/>
  <c r="D137" i="4"/>
  <c r="D137" i="7"/>
  <c r="O132" i="4"/>
  <c r="P137" i="4"/>
  <c r="P137" i="7"/>
  <c r="F139" i="6"/>
  <c r="E132" i="4"/>
  <c r="F137" i="4"/>
  <c r="F137" i="7"/>
  <c r="M132" i="7"/>
  <c r="B138" i="5"/>
  <c r="B138" i="6"/>
  <c r="C138" i="5"/>
  <c r="I131" i="4"/>
  <c r="J136" i="4"/>
  <c r="J136" i="7"/>
  <c r="D138" i="5"/>
  <c r="D138" i="6"/>
  <c r="E138" i="5"/>
  <c r="F138" i="5"/>
  <c r="F138" i="6"/>
  <c r="G138" i="5"/>
  <c r="G138" i="6"/>
  <c r="G132" i="7"/>
  <c r="H137" i="4"/>
  <c r="H137" i="7"/>
  <c r="G133" i="7"/>
  <c r="H138" i="4"/>
  <c r="H138" i="7"/>
  <c r="H139" i="6"/>
  <c r="M131" i="4"/>
  <c r="E132" i="7"/>
  <c r="K131" i="4"/>
  <c r="O132" i="7"/>
  <c r="C132" i="7"/>
  <c r="I131" i="7"/>
  <c r="H138" i="5"/>
  <c r="E131" i="4"/>
  <c r="F136" i="4"/>
  <c r="F136" i="7"/>
  <c r="E138" i="6"/>
  <c r="C131" i="4"/>
  <c r="D136" i="4"/>
  <c r="D136" i="7"/>
  <c r="C138" i="6"/>
  <c r="O131" i="4"/>
  <c r="P136" i="4"/>
  <c r="P136" i="7"/>
  <c r="B137" i="5"/>
  <c r="B137" i="6"/>
  <c r="C137" i="5"/>
  <c r="I130" i="4"/>
  <c r="D137" i="5"/>
  <c r="M130" i="4"/>
  <c r="E137" i="5"/>
  <c r="E137" i="6"/>
  <c r="F137" i="5"/>
  <c r="K130" i="4"/>
  <c r="G137" i="5"/>
  <c r="G137" i="6"/>
  <c r="E130" i="4"/>
  <c r="H137" i="5"/>
  <c r="G130" i="4"/>
  <c r="G130" i="7"/>
  <c r="K131" i="7"/>
  <c r="L136" i="4"/>
  <c r="L136" i="7"/>
  <c r="M131" i="7"/>
  <c r="N136" i="4"/>
  <c r="N136" i="7"/>
  <c r="I130" i="7"/>
  <c r="J135" i="4"/>
  <c r="J135" i="7"/>
  <c r="H135" i="4"/>
  <c r="H135" i="7"/>
  <c r="E130" i="7"/>
  <c r="F135" i="4"/>
  <c r="F135" i="7"/>
  <c r="K130" i="7"/>
  <c r="L135" i="4"/>
  <c r="L135" i="7"/>
  <c r="M130" i="7"/>
  <c r="N135" i="4"/>
  <c r="N135" i="7"/>
  <c r="D137" i="6"/>
  <c r="C137" i="6"/>
  <c r="E131" i="7"/>
  <c r="O131" i="7"/>
  <c r="G131" i="4"/>
  <c r="H136" i="4"/>
  <c r="H136" i="7"/>
  <c r="H138" i="6"/>
  <c r="C131" i="7"/>
  <c r="C130" i="4"/>
  <c r="O130" i="4"/>
  <c r="H137" i="6"/>
  <c r="F137" i="6"/>
  <c r="O129" i="4"/>
  <c r="M129" i="4"/>
  <c r="K129" i="4"/>
  <c r="I129" i="4"/>
  <c r="E129" i="4"/>
  <c r="C129" i="4"/>
  <c r="F136" i="5"/>
  <c r="K128" i="4"/>
  <c r="B136" i="5"/>
  <c r="B136" i="6"/>
  <c r="C136" i="5"/>
  <c r="C136" i="6"/>
  <c r="D136" i="5"/>
  <c r="M128" i="4"/>
  <c r="N133" i="4"/>
  <c r="N133" i="7"/>
  <c r="E136" i="5"/>
  <c r="E136" i="6"/>
  <c r="F136" i="6"/>
  <c r="G136" i="5"/>
  <c r="G136" i="6"/>
  <c r="H136" i="5"/>
  <c r="G128" i="4"/>
  <c r="H133" i="4"/>
  <c r="H133" i="7"/>
  <c r="E128" i="4"/>
  <c r="E128" i="7"/>
  <c r="O130" i="7"/>
  <c r="P135" i="4"/>
  <c r="P135" i="7"/>
  <c r="C130" i="7"/>
  <c r="D135" i="4"/>
  <c r="D135" i="7"/>
  <c r="E129" i="7"/>
  <c r="F134" i="4"/>
  <c r="F134" i="7"/>
  <c r="I129" i="7"/>
  <c r="J134" i="4"/>
  <c r="J134" i="7"/>
  <c r="K129" i="7"/>
  <c r="L134" i="4"/>
  <c r="L134" i="7"/>
  <c r="K128" i="7"/>
  <c r="L133" i="4"/>
  <c r="L133" i="7"/>
  <c r="M129" i="7"/>
  <c r="N134" i="4"/>
  <c r="N134" i="7"/>
  <c r="O129" i="7"/>
  <c r="P134" i="4"/>
  <c r="P134" i="7"/>
  <c r="C129" i="7"/>
  <c r="D134" i="4"/>
  <c r="D134" i="7"/>
  <c r="G131" i="7"/>
  <c r="M128" i="7"/>
  <c r="G128" i="7"/>
  <c r="D136" i="6"/>
  <c r="O128" i="4"/>
  <c r="P133" i="4"/>
  <c r="P133" i="7"/>
  <c r="I128" i="4"/>
  <c r="J133" i="4"/>
  <c r="J133" i="7"/>
  <c r="C128" i="4"/>
  <c r="D133" i="4"/>
  <c r="D133" i="7"/>
  <c r="G129" i="4"/>
  <c r="H134" i="4"/>
  <c r="H134" i="7"/>
  <c r="H136" i="6"/>
  <c r="B135" i="5"/>
  <c r="C127" i="4"/>
  <c r="D132" i="4"/>
  <c r="D132" i="7"/>
  <c r="C135" i="5"/>
  <c r="C135" i="6"/>
  <c r="D135" i="5"/>
  <c r="D135" i="6"/>
  <c r="E135" i="5"/>
  <c r="E135" i="6"/>
  <c r="F135" i="5"/>
  <c r="F135" i="6"/>
  <c r="G135" i="5"/>
  <c r="G135" i="6"/>
  <c r="F133" i="4"/>
  <c r="F133" i="7"/>
  <c r="O128" i="7"/>
  <c r="G129" i="7"/>
  <c r="C128" i="7"/>
  <c r="I128" i="7"/>
  <c r="O127" i="4"/>
  <c r="I127" i="4"/>
  <c r="C127" i="7"/>
  <c r="K127" i="4"/>
  <c r="L132" i="4"/>
  <c r="L132" i="7"/>
  <c r="E127" i="4"/>
  <c r="F132" i="4"/>
  <c r="F132" i="7"/>
  <c r="B135" i="6"/>
  <c r="H135" i="5"/>
  <c r="M127" i="4"/>
  <c r="N132" i="4"/>
  <c r="N132" i="7"/>
  <c r="G104" i="4"/>
  <c r="D104" i="4"/>
  <c r="D109" i="4"/>
  <c r="O124" i="4"/>
  <c r="P129" i="4"/>
  <c r="P129" i="7"/>
  <c r="O119" i="4"/>
  <c r="O114" i="4"/>
  <c r="M124" i="4"/>
  <c r="N129" i="4"/>
  <c r="N129" i="7"/>
  <c r="M119" i="4"/>
  <c r="M114" i="4"/>
  <c r="K124" i="4"/>
  <c r="L129" i="4"/>
  <c r="L129" i="7"/>
  <c r="K119" i="4"/>
  <c r="K114" i="4"/>
  <c r="I124" i="4"/>
  <c r="J129" i="4"/>
  <c r="J129" i="7"/>
  <c r="I119" i="4"/>
  <c r="I114" i="4"/>
  <c r="E124" i="4"/>
  <c r="F129" i="4"/>
  <c r="F129" i="7"/>
  <c r="E119" i="4"/>
  <c r="E114" i="4"/>
  <c r="C124" i="4"/>
  <c r="D129" i="4"/>
  <c r="D129" i="7"/>
  <c r="C119" i="4"/>
  <c r="C114" i="4"/>
  <c r="M109" i="4"/>
  <c r="I127" i="7"/>
  <c r="J132" i="4"/>
  <c r="J132" i="7"/>
  <c r="O127" i="7"/>
  <c r="P132" i="4"/>
  <c r="P132" i="7"/>
  <c r="H135" i="6"/>
  <c r="G127" i="4"/>
  <c r="H132" i="4"/>
  <c r="H132" i="7"/>
  <c r="K127" i="7"/>
  <c r="E127" i="7"/>
  <c r="M127" i="7"/>
  <c r="F109" i="4"/>
  <c r="L109" i="4"/>
  <c r="J109" i="4"/>
  <c r="L104" i="4"/>
  <c r="J104" i="4"/>
  <c r="M104" i="4"/>
  <c r="F104" i="4"/>
  <c r="L99" i="4"/>
  <c r="J99" i="4"/>
  <c r="M99" i="4"/>
  <c r="F99" i="4"/>
  <c r="D99" i="4"/>
  <c r="L94" i="4"/>
  <c r="J94" i="4"/>
  <c r="F94" i="4"/>
  <c r="D94" i="4"/>
  <c r="M89" i="4"/>
  <c r="G127" i="7"/>
  <c r="N104" i="4"/>
  <c r="N109" i="4"/>
  <c r="G109" i="4"/>
  <c r="O109" i="4"/>
  <c r="O104" i="4"/>
  <c r="G99" i="4"/>
  <c r="O99" i="4"/>
  <c r="G94" i="4"/>
  <c r="O94" i="4"/>
  <c r="M94" i="4"/>
  <c r="N94" i="4"/>
  <c r="G89" i="4"/>
  <c r="O89" i="4"/>
  <c r="P99" i="4"/>
  <c r="H99" i="4"/>
  <c r="P94" i="4"/>
  <c r="H94" i="4"/>
  <c r="N99" i="4"/>
  <c r="P104" i="4"/>
  <c r="H104" i="4"/>
  <c r="P109" i="4"/>
  <c r="H109" i="4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C134" i="6"/>
  <c r="I126" i="4"/>
  <c r="J131" i="4"/>
  <c r="J131" i="7"/>
  <c r="E134" i="6"/>
  <c r="E126" i="4"/>
  <c r="F131" i="4"/>
  <c r="F131" i="7"/>
  <c r="G134" i="6"/>
  <c r="O126" i="4"/>
  <c r="P131" i="4"/>
  <c r="P131" i="7"/>
  <c r="H134" i="5"/>
  <c r="B134" i="6"/>
  <c r="C126" i="4"/>
  <c r="D131" i="4"/>
  <c r="D131" i="7"/>
  <c r="D134" i="6"/>
  <c r="M126" i="4"/>
  <c r="N131" i="4"/>
  <c r="N131" i="7"/>
  <c r="F134" i="6"/>
  <c r="K126" i="4"/>
  <c r="L131" i="4"/>
  <c r="L131" i="7"/>
  <c r="B133" i="6"/>
  <c r="I125" i="4"/>
  <c r="D133" i="6"/>
  <c r="E125" i="4"/>
  <c r="F133" i="6"/>
  <c r="G133" i="6"/>
  <c r="E125" i="7"/>
  <c r="F130" i="4"/>
  <c r="F130" i="7"/>
  <c r="I125" i="7"/>
  <c r="J130" i="4"/>
  <c r="J130" i="7"/>
  <c r="M126" i="7"/>
  <c r="H134" i="6"/>
  <c r="G126" i="4"/>
  <c r="H131" i="4"/>
  <c r="H131" i="7"/>
  <c r="O126" i="7"/>
  <c r="I126" i="7"/>
  <c r="K126" i="7"/>
  <c r="C126" i="7"/>
  <c r="E126" i="7"/>
  <c r="C125" i="4"/>
  <c r="H133" i="5"/>
  <c r="G125" i="4"/>
  <c r="K125" i="4"/>
  <c r="E133" i="6"/>
  <c r="M125" i="4"/>
  <c r="O125" i="4"/>
  <c r="C133" i="6"/>
  <c r="O124" i="7"/>
  <c r="M124" i="7"/>
  <c r="E124" i="7"/>
  <c r="C124" i="7"/>
  <c r="B132" i="6"/>
  <c r="C132" i="6"/>
  <c r="M123" i="4"/>
  <c r="N128" i="4"/>
  <c r="N128" i="7"/>
  <c r="E132" i="6"/>
  <c r="K123" i="4"/>
  <c r="L128" i="4"/>
  <c r="L128" i="7"/>
  <c r="G132" i="6"/>
  <c r="K125" i="7"/>
  <c r="L130" i="4"/>
  <c r="L130" i="7"/>
  <c r="O125" i="7"/>
  <c r="P130" i="4"/>
  <c r="P130" i="7"/>
  <c r="M125" i="7"/>
  <c r="N130" i="4"/>
  <c r="N130" i="7"/>
  <c r="G125" i="7"/>
  <c r="H130" i="4"/>
  <c r="H130" i="7"/>
  <c r="C125" i="7"/>
  <c r="D130" i="4"/>
  <c r="D130" i="7"/>
  <c r="H133" i="6"/>
  <c r="G126" i="7"/>
  <c r="O123" i="4"/>
  <c r="I123" i="4"/>
  <c r="H132" i="5"/>
  <c r="G123" i="4"/>
  <c r="H128" i="4"/>
  <c r="H128" i="7"/>
  <c r="C123" i="4"/>
  <c r="D128" i="4"/>
  <c r="D128" i="7"/>
  <c r="K123" i="7"/>
  <c r="M123" i="7"/>
  <c r="I124" i="7"/>
  <c r="D132" i="6"/>
  <c r="K124" i="7"/>
  <c r="F132" i="6"/>
  <c r="E123" i="4"/>
  <c r="F128" i="4"/>
  <c r="F128" i="7"/>
  <c r="G124" i="4"/>
  <c r="H129" i="4"/>
  <c r="H129" i="7"/>
  <c r="C122" i="4"/>
  <c r="D127" i="4"/>
  <c r="D127" i="7"/>
  <c r="I122" i="4"/>
  <c r="J127" i="4"/>
  <c r="J127" i="7"/>
  <c r="D131" i="6"/>
  <c r="E131" i="6"/>
  <c r="F131" i="6"/>
  <c r="O122" i="4"/>
  <c r="P127" i="4"/>
  <c r="P127" i="7"/>
  <c r="I123" i="7"/>
  <c r="J128" i="4"/>
  <c r="J128" i="7"/>
  <c r="O123" i="7"/>
  <c r="P128" i="4"/>
  <c r="P128" i="7"/>
  <c r="M122" i="4"/>
  <c r="C123" i="7"/>
  <c r="G123" i="7"/>
  <c r="H132" i="6"/>
  <c r="O122" i="7"/>
  <c r="I122" i="7"/>
  <c r="C122" i="7"/>
  <c r="K122" i="4"/>
  <c r="L127" i="4"/>
  <c r="L127" i="7"/>
  <c r="G131" i="6"/>
  <c r="C131" i="6"/>
  <c r="G124" i="7"/>
  <c r="E122" i="4"/>
  <c r="F127" i="4"/>
  <c r="F127" i="7"/>
  <c r="B131" i="6"/>
  <c r="E123" i="7"/>
  <c r="H131" i="5"/>
  <c r="B130" i="6"/>
  <c r="C130" i="6"/>
  <c r="M121" i="4"/>
  <c r="N126" i="4"/>
  <c r="N126" i="7"/>
  <c r="F130" i="6"/>
  <c r="G130" i="6"/>
  <c r="M122" i="7"/>
  <c r="N127" i="4"/>
  <c r="N127" i="7"/>
  <c r="O121" i="4"/>
  <c r="C121" i="4"/>
  <c r="D126" i="4"/>
  <c r="D126" i="7"/>
  <c r="H130" i="5"/>
  <c r="G121" i="4"/>
  <c r="H126" i="4"/>
  <c r="H126" i="7"/>
  <c r="H131" i="6"/>
  <c r="G122" i="4"/>
  <c r="H127" i="4"/>
  <c r="H127" i="7"/>
  <c r="K121" i="4"/>
  <c r="E122" i="7"/>
  <c r="I121" i="4"/>
  <c r="J126" i="4"/>
  <c r="J126" i="7"/>
  <c r="K122" i="7"/>
  <c r="M121" i="7"/>
  <c r="E121" i="4"/>
  <c r="F126" i="4"/>
  <c r="F126" i="7"/>
  <c r="E130" i="6"/>
  <c r="D130" i="6"/>
  <c r="C120" i="4"/>
  <c r="D125" i="4"/>
  <c r="D125" i="7"/>
  <c r="I120" i="4"/>
  <c r="J125" i="4"/>
  <c r="J125" i="7"/>
  <c r="D129" i="6"/>
  <c r="E129" i="6"/>
  <c r="K120" i="4"/>
  <c r="L125" i="4"/>
  <c r="L125" i="7"/>
  <c r="O120" i="4"/>
  <c r="P125" i="4"/>
  <c r="P125" i="7"/>
  <c r="K121" i="7"/>
  <c r="L126" i="4"/>
  <c r="L126" i="7"/>
  <c r="O121" i="7"/>
  <c r="P126" i="4"/>
  <c r="P126" i="7"/>
  <c r="F129" i="6"/>
  <c r="I121" i="7"/>
  <c r="C121" i="7"/>
  <c r="H130" i="6"/>
  <c r="G122" i="7"/>
  <c r="M120" i="4"/>
  <c r="E121" i="7"/>
  <c r="B129" i="6"/>
  <c r="E120" i="4"/>
  <c r="G121" i="7"/>
  <c r="O120" i="7"/>
  <c r="I120" i="7"/>
  <c r="K120" i="7"/>
  <c r="C120" i="7"/>
  <c r="H129" i="5"/>
  <c r="G129" i="6"/>
  <c r="C129" i="6"/>
  <c r="L124" i="4"/>
  <c r="L124" i="7"/>
  <c r="J124" i="4"/>
  <c r="J124" i="7"/>
  <c r="C118" i="4"/>
  <c r="D123" i="4"/>
  <c r="D123" i="7"/>
  <c r="I118" i="4"/>
  <c r="J123" i="4"/>
  <c r="J123" i="7"/>
  <c r="M118" i="4"/>
  <c r="N123" i="4"/>
  <c r="N123" i="7"/>
  <c r="E128" i="6"/>
  <c r="F128" i="6"/>
  <c r="G128" i="6"/>
  <c r="M120" i="7"/>
  <c r="N125" i="4"/>
  <c r="N125" i="7"/>
  <c r="E120" i="7"/>
  <c r="F125" i="4"/>
  <c r="F125" i="7"/>
  <c r="C119" i="7"/>
  <c r="D124" i="4"/>
  <c r="D124" i="7"/>
  <c r="M119" i="7"/>
  <c r="N124" i="4"/>
  <c r="N124" i="7"/>
  <c r="E119" i="7"/>
  <c r="F124" i="4"/>
  <c r="F124" i="7"/>
  <c r="O119" i="7"/>
  <c r="P124" i="4"/>
  <c r="P124" i="7"/>
  <c r="D128" i="6"/>
  <c r="E118" i="4"/>
  <c r="F123" i="4"/>
  <c r="F123" i="7"/>
  <c r="C128" i="6"/>
  <c r="K118" i="4"/>
  <c r="O118" i="4"/>
  <c r="H129" i="6"/>
  <c r="G120" i="4"/>
  <c r="H125" i="4"/>
  <c r="H125" i="7"/>
  <c r="C118" i="7"/>
  <c r="M118" i="7"/>
  <c r="I118" i="7"/>
  <c r="B128" i="6"/>
  <c r="I119" i="7"/>
  <c r="K119" i="7"/>
  <c r="H128" i="5"/>
  <c r="G119" i="4"/>
  <c r="H124" i="4"/>
  <c r="H124" i="7"/>
  <c r="B127" i="6"/>
  <c r="C127" i="6"/>
  <c r="D127" i="6"/>
  <c r="E117" i="4"/>
  <c r="K117" i="4"/>
  <c r="L122" i="4"/>
  <c r="L122" i="7"/>
  <c r="G127" i="6"/>
  <c r="E118" i="7"/>
  <c r="O118" i="7"/>
  <c r="P123" i="4"/>
  <c r="P123" i="7"/>
  <c r="E117" i="7"/>
  <c r="F122" i="4"/>
  <c r="F122" i="7"/>
  <c r="K118" i="7"/>
  <c r="L123" i="4"/>
  <c r="L123" i="7"/>
  <c r="E127" i="6"/>
  <c r="G120" i="7"/>
  <c r="G119" i="7"/>
  <c r="F127" i="6"/>
  <c r="G118" i="4"/>
  <c r="H123" i="4"/>
  <c r="H123" i="7"/>
  <c r="H128" i="6"/>
  <c r="M117" i="4"/>
  <c r="N122" i="4"/>
  <c r="N122" i="7"/>
  <c r="I117" i="4"/>
  <c r="J122" i="4"/>
  <c r="J122" i="7"/>
  <c r="H127" i="5"/>
  <c r="G117" i="4"/>
  <c r="H122" i="4"/>
  <c r="H122" i="7"/>
  <c r="C117" i="4"/>
  <c r="D122" i="4"/>
  <c r="D122" i="7"/>
  <c r="K117" i="7"/>
  <c r="O117" i="4"/>
  <c r="P122" i="4"/>
  <c r="P122" i="7"/>
  <c r="B126" i="6"/>
  <c r="C126" i="6"/>
  <c r="G126" i="6"/>
  <c r="H127" i="6"/>
  <c r="I116" i="4"/>
  <c r="G118" i="7"/>
  <c r="I117" i="7"/>
  <c r="H126" i="5"/>
  <c r="H126" i="6"/>
  <c r="M116" i="4"/>
  <c r="N121" i="4"/>
  <c r="N121" i="7"/>
  <c r="D126" i="6"/>
  <c r="C116" i="4"/>
  <c r="M117" i="7"/>
  <c r="C117" i="7"/>
  <c r="G117" i="7"/>
  <c r="K116" i="4"/>
  <c r="F126" i="6"/>
  <c r="O117" i="7"/>
  <c r="E116" i="4"/>
  <c r="E126" i="6"/>
  <c r="O116" i="4"/>
  <c r="B125" i="6"/>
  <c r="C125" i="6"/>
  <c r="M115" i="4"/>
  <c r="E125" i="6"/>
  <c r="K115" i="4"/>
  <c r="O115" i="4"/>
  <c r="M116" i="7"/>
  <c r="G116" i="4"/>
  <c r="G116" i="7"/>
  <c r="O116" i="7"/>
  <c r="P121" i="4"/>
  <c r="P121" i="7"/>
  <c r="I116" i="7"/>
  <c r="J121" i="4"/>
  <c r="J121" i="7"/>
  <c r="K116" i="7"/>
  <c r="L121" i="4"/>
  <c r="L121" i="7"/>
  <c r="E116" i="7"/>
  <c r="F121" i="4"/>
  <c r="F121" i="7"/>
  <c r="C116" i="7"/>
  <c r="D121" i="4"/>
  <c r="D121" i="7"/>
  <c r="K115" i="7"/>
  <c r="L120" i="4"/>
  <c r="L120" i="7"/>
  <c r="M115" i="7"/>
  <c r="N120" i="4"/>
  <c r="N120" i="7"/>
  <c r="O115" i="7"/>
  <c r="P120" i="4"/>
  <c r="P120" i="7"/>
  <c r="I115" i="4"/>
  <c r="G125" i="6"/>
  <c r="F125" i="6"/>
  <c r="D125" i="6"/>
  <c r="C115" i="4"/>
  <c r="E115" i="4"/>
  <c r="H125" i="5"/>
  <c r="I1" i="6"/>
  <c r="P1" i="7"/>
  <c r="I1" i="5"/>
  <c r="P1" i="4"/>
  <c r="H121" i="4"/>
  <c r="H121" i="7"/>
  <c r="C115" i="7"/>
  <c r="D120" i="4"/>
  <c r="D120" i="7"/>
  <c r="I115" i="7"/>
  <c r="J120" i="4"/>
  <c r="J120" i="7"/>
  <c r="E115" i="7"/>
  <c r="F120" i="4"/>
  <c r="F120" i="7"/>
  <c r="H125" i="6"/>
  <c r="G115" i="4"/>
  <c r="B124" i="6"/>
  <c r="I113" i="4"/>
  <c r="J118" i="4"/>
  <c r="J118" i="7"/>
  <c r="D124" i="6"/>
  <c r="E113" i="4"/>
  <c r="F118" i="4"/>
  <c r="F118" i="7"/>
  <c r="K113" i="4"/>
  <c r="L118" i="4"/>
  <c r="L118" i="7"/>
  <c r="G124" i="6"/>
  <c r="D119" i="4"/>
  <c r="D119" i="7"/>
  <c r="N119" i="4"/>
  <c r="N119" i="7"/>
  <c r="L119" i="4"/>
  <c r="L119" i="7"/>
  <c r="F119" i="4"/>
  <c r="F119" i="7"/>
  <c r="P119" i="4"/>
  <c r="P119" i="7"/>
  <c r="J119" i="4"/>
  <c r="J119" i="7"/>
  <c r="G115" i="7"/>
  <c r="H120" i="4"/>
  <c r="H120" i="7"/>
  <c r="O114" i="7"/>
  <c r="C124" i="6"/>
  <c r="C113" i="4"/>
  <c r="I114" i="7"/>
  <c r="C114" i="7"/>
  <c r="M114" i="7"/>
  <c r="E114" i="7"/>
  <c r="K114" i="7"/>
  <c r="K113" i="7"/>
  <c r="E113" i="7"/>
  <c r="F124" i="6"/>
  <c r="E124" i="6"/>
  <c r="H124" i="5"/>
  <c r="H124" i="6"/>
  <c r="O113" i="4"/>
  <c r="P118" i="4"/>
  <c r="P118" i="7"/>
  <c r="I113" i="7"/>
  <c r="M113" i="4"/>
  <c r="N118" i="4"/>
  <c r="N118" i="7"/>
  <c r="G114" i="4"/>
  <c r="B123" i="6"/>
  <c r="I112" i="4"/>
  <c r="J117" i="4"/>
  <c r="J117" i="7"/>
  <c r="M112" i="4"/>
  <c r="N117" i="4"/>
  <c r="N117" i="7"/>
  <c r="E112" i="4"/>
  <c r="F117" i="4"/>
  <c r="F117" i="7"/>
  <c r="K112" i="4"/>
  <c r="L117" i="4"/>
  <c r="L117" i="7"/>
  <c r="O112" i="4"/>
  <c r="P117" i="4"/>
  <c r="P117" i="7"/>
  <c r="H119" i="4"/>
  <c r="H119" i="7"/>
  <c r="C113" i="7"/>
  <c r="D118" i="4"/>
  <c r="D118" i="7"/>
  <c r="G113" i="4"/>
  <c r="H118" i="4"/>
  <c r="H118" i="7"/>
  <c r="O112" i="7"/>
  <c r="I112" i="7"/>
  <c r="K112" i="7"/>
  <c r="E112" i="7"/>
  <c r="M112" i="7"/>
  <c r="O113" i="7"/>
  <c r="G114" i="7"/>
  <c r="M113" i="7"/>
  <c r="G123" i="6"/>
  <c r="C123" i="6"/>
  <c r="F123" i="6"/>
  <c r="C112" i="4"/>
  <c r="D117" i="4"/>
  <c r="D117" i="7"/>
  <c r="E123" i="6"/>
  <c r="D123" i="6"/>
  <c r="H123" i="5"/>
  <c r="C111" i="4"/>
  <c r="D116" i="4"/>
  <c r="D116" i="7"/>
  <c r="C122" i="6"/>
  <c r="D122" i="6"/>
  <c r="E122" i="6"/>
  <c r="K111" i="4"/>
  <c r="L116" i="4"/>
  <c r="L116" i="7"/>
  <c r="G122" i="6"/>
  <c r="G113" i="7"/>
  <c r="C112" i="7"/>
  <c r="G112" i="4"/>
  <c r="H117" i="4"/>
  <c r="H117" i="7"/>
  <c r="H123" i="6"/>
  <c r="F122" i="6"/>
  <c r="E111" i="4"/>
  <c r="F116" i="4"/>
  <c r="F116" i="7"/>
  <c r="B122" i="6"/>
  <c r="K111" i="7"/>
  <c r="C111" i="7"/>
  <c r="M111" i="4"/>
  <c r="N116" i="4"/>
  <c r="N116" i="7"/>
  <c r="O111" i="4"/>
  <c r="P116" i="4"/>
  <c r="P116" i="7"/>
  <c r="I111" i="4"/>
  <c r="J116" i="4"/>
  <c r="J116" i="7"/>
  <c r="H122" i="5"/>
  <c r="C110" i="4"/>
  <c r="D115" i="4"/>
  <c r="D115" i="7"/>
  <c r="I110" i="4"/>
  <c r="J115" i="4"/>
  <c r="J115" i="7"/>
  <c r="D121" i="6"/>
  <c r="H121" i="5"/>
  <c r="K110" i="4"/>
  <c r="L115" i="4"/>
  <c r="L115" i="7"/>
  <c r="G121" i="6"/>
  <c r="E111" i="7"/>
  <c r="G112" i="7"/>
  <c r="H122" i="6"/>
  <c r="G111" i="4"/>
  <c r="H116" i="4"/>
  <c r="H116" i="7"/>
  <c r="M111" i="7"/>
  <c r="I111" i="7"/>
  <c r="O111" i="7"/>
  <c r="C121" i="6"/>
  <c r="B121" i="6"/>
  <c r="H121" i="6"/>
  <c r="O110" i="4"/>
  <c r="K110" i="7"/>
  <c r="E121" i="6"/>
  <c r="E110" i="4"/>
  <c r="F115" i="4"/>
  <c r="F115" i="7"/>
  <c r="F121" i="6"/>
  <c r="I110" i="7"/>
  <c r="M110" i="4"/>
  <c r="N115" i="4"/>
  <c r="N115" i="7"/>
  <c r="C110" i="7"/>
  <c r="L114" i="4"/>
  <c r="L114" i="7"/>
  <c r="G120" i="6"/>
  <c r="E108" i="4"/>
  <c r="F113" i="4"/>
  <c r="F113" i="7"/>
  <c r="C120" i="6"/>
  <c r="F120" i="6"/>
  <c r="B120" i="6"/>
  <c r="M108" i="4"/>
  <c r="N113" i="4"/>
  <c r="N113" i="7"/>
  <c r="G110" i="4"/>
  <c r="H115" i="4"/>
  <c r="H115" i="7"/>
  <c r="O110" i="7"/>
  <c r="P115" i="4"/>
  <c r="P115" i="7"/>
  <c r="E109" i="7"/>
  <c r="F114" i="4"/>
  <c r="F114" i="7"/>
  <c r="O109" i="7"/>
  <c r="P114" i="4"/>
  <c r="P114" i="7"/>
  <c r="C109" i="7"/>
  <c r="D114" i="4"/>
  <c r="D114" i="7"/>
  <c r="M109" i="7"/>
  <c r="N114" i="4"/>
  <c r="N114" i="7"/>
  <c r="I109" i="7"/>
  <c r="J114" i="4"/>
  <c r="J114" i="7"/>
  <c r="I108" i="4"/>
  <c r="J113" i="4"/>
  <c r="J113" i="7"/>
  <c r="G111" i="7"/>
  <c r="O108" i="4"/>
  <c r="P113" i="4"/>
  <c r="P113" i="7"/>
  <c r="E110" i="7"/>
  <c r="H120" i="5"/>
  <c r="E120" i="6"/>
  <c r="M110" i="7"/>
  <c r="E108" i="7"/>
  <c r="K108" i="4"/>
  <c r="L113" i="4"/>
  <c r="L113" i="7"/>
  <c r="D120" i="6"/>
  <c r="K109" i="7"/>
  <c r="C108" i="4"/>
  <c r="D113" i="4"/>
  <c r="D113" i="7"/>
  <c r="H114" i="4"/>
  <c r="H114" i="7"/>
  <c r="G119" i="6"/>
  <c r="H120" i="6"/>
  <c r="D119" i="6"/>
  <c r="M108" i="7"/>
  <c r="E119" i="6"/>
  <c r="I107" i="4"/>
  <c r="J112" i="4"/>
  <c r="J112" i="7"/>
  <c r="K107" i="4"/>
  <c r="L112" i="4"/>
  <c r="L112" i="7"/>
  <c r="B119" i="6"/>
  <c r="O108" i="7"/>
  <c r="G110" i="7"/>
  <c r="I108" i="7"/>
  <c r="C107" i="4"/>
  <c r="D112" i="4"/>
  <c r="D112" i="7"/>
  <c r="F119" i="6"/>
  <c r="O107" i="4"/>
  <c r="G108" i="4"/>
  <c r="C119" i="6"/>
  <c r="H119" i="5"/>
  <c r="M107" i="4"/>
  <c r="E107" i="4"/>
  <c r="C108" i="7"/>
  <c r="G109" i="7"/>
  <c r="K108" i="7"/>
  <c r="P109" i="7"/>
  <c r="N109" i="7"/>
  <c r="L109" i="7"/>
  <c r="J109" i="7"/>
  <c r="F109" i="7"/>
  <c r="D109" i="7"/>
  <c r="K107" i="7"/>
  <c r="I107" i="7"/>
  <c r="C107" i="7"/>
  <c r="G108" i="7"/>
  <c r="H113" i="4"/>
  <c r="H113" i="7"/>
  <c r="O107" i="7"/>
  <c r="P112" i="4"/>
  <c r="P112" i="7"/>
  <c r="E107" i="7"/>
  <c r="F112" i="4"/>
  <c r="F112" i="7"/>
  <c r="M107" i="7"/>
  <c r="N112" i="4"/>
  <c r="N112" i="7"/>
  <c r="H119" i="6"/>
  <c r="G107" i="4"/>
  <c r="B118" i="6"/>
  <c r="F118" i="6"/>
  <c r="I106" i="4"/>
  <c r="J111" i="4"/>
  <c r="J111" i="7"/>
  <c r="C106" i="4"/>
  <c r="D111" i="4"/>
  <c r="D111" i="7"/>
  <c r="H118" i="5"/>
  <c r="C118" i="6"/>
  <c r="D118" i="6"/>
  <c r="E118" i="6"/>
  <c r="K106" i="4"/>
  <c r="L111" i="4"/>
  <c r="L111" i="7"/>
  <c r="O106" i="4"/>
  <c r="P111" i="4"/>
  <c r="P111" i="7"/>
  <c r="G107" i="7"/>
  <c r="H112" i="4"/>
  <c r="H112" i="7"/>
  <c r="C106" i="7"/>
  <c r="O106" i="7"/>
  <c r="K106" i="7"/>
  <c r="H118" i="6"/>
  <c r="G106" i="4"/>
  <c r="H111" i="4"/>
  <c r="H111" i="7"/>
  <c r="M106" i="4"/>
  <c r="N111" i="4"/>
  <c r="N111" i="7"/>
  <c r="G118" i="6"/>
  <c r="I106" i="7"/>
  <c r="E106" i="4"/>
  <c r="F111" i="4"/>
  <c r="F111" i="7"/>
  <c r="B117" i="6"/>
  <c r="I105" i="4"/>
  <c r="J110" i="4"/>
  <c r="J110" i="7"/>
  <c r="M105" i="4"/>
  <c r="N110" i="4"/>
  <c r="N110" i="7"/>
  <c r="E117" i="6"/>
  <c r="F117" i="6"/>
  <c r="G117" i="6"/>
  <c r="M105" i="7"/>
  <c r="I105" i="7"/>
  <c r="M106" i="7"/>
  <c r="E106" i="7"/>
  <c r="G106" i="7"/>
  <c r="D117" i="6"/>
  <c r="O105" i="4"/>
  <c r="P110" i="4"/>
  <c r="P110" i="7"/>
  <c r="H117" i="5"/>
  <c r="C105" i="4"/>
  <c r="D110" i="4"/>
  <c r="D110" i="7"/>
  <c r="K105" i="4"/>
  <c r="L110" i="4"/>
  <c r="L110" i="7"/>
  <c r="C117" i="6"/>
  <c r="E105" i="4"/>
  <c r="F110" i="4"/>
  <c r="F110" i="7"/>
  <c r="K104" i="7"/>
  <c r="I104" i="7"/>
  <c r="E104" i="7"/>
  <c r="C104" i="7"/>
  <c r="B116" i="6"/>
  <c r="C116" i="6"/>
  <c r="M103" i="4"/>
  <c r="N108" i="4"/>
  <c r="N108" i="7"/>
  <c r="E103" i="4"/>
  <c r="F108" i="4"/>
  <c r="F108" i="7"/>
  <c r="F116" i="6"/>
  <c r="G116" i="6"/>
  <c r="C105" i="7"/>
  <c r="E105" i="7"/>
  <c r="O105" i="7"/>
  <c r="K105" i="7"/>
  <c r="D116" i="6"/>
  <c r="G105" i="4"/>
  <c r="H110" i="4"/>
  <c r="H110" i="7"/>
  <c r="H117" i="6"/>
  <c r="M103" i="7"/>
  <c r="E103" i="7"/>
  <c r="E116" i="6"/>
  <c r="O104" i="7"/>
  <c r="H116" i="5"/>
  <c r="O103" i="4"/>
  <c r="P108" i="4"/>
  <c r="P108" i="7"/>
  <c r="I103" i="4"/>
  <c r="J108" i="4"/>
  <c r="J108" i="7"/>
  <c r="K103" i="4"/>
  <c r="L108" i="4"/>
  <c r="L108" i="7"/>
  <c r="C103" i="4"/>
  <c r="D108" i="4"/>
  <c r="D108" i="7"/>
  <c r="M104" i="7"/>
  <c r="H109" i="7"/>
  <c r="H115" i="5"/>
  <c r="C115" i="6"/>
  <c r="D115" i="6"/>
  <c r="E115" i="6"/>
  <c r="K102" i="4"/>
  <c r="L107" i="4"/>
  <c r="L107" i="7"/>
  <c r="O102" i="4"/>
  <c r="P107" i="4"/>
  <c r="P107" i="7"/>
  <c r="G102" i="4"/>
  <c r="H107" i="4"/>
  <c r="H107" i="7"/>
  <c r="G105" i="7"/>
  <c r="G104" i="7"/>
  <c r="H115" i="6"/>
  <c r="I103" i="7"/>
  <c r="C103" i="7"/>
  <c r="O103" i="7"/>
  <c r="K103" i="7"/>
  <c r="G103" i="4"/>
  <c r="H108" i="4"/>
  <c r="H108" i="7"/>
  <c r="H116" i="6"/>
  <c r="E102" i="4"/>
  <c r="F107" i="4"/>
  <c r="F107" i="7"/>
  <c r="M102" i="4"/>
  <c r="N107" i="4"/>
  <c r="N107" i="7"/>
  <c r="O102" i="7"/>
  <c r="K102" i="7"/>
  <c r="G102" i="7"/>
  <c r="I102" i="4"/>
  <c r="J107" i="4"/>
  <c r="J107" i="7"/>
  <c r="G115" i="6"/>
  <c r="F115" i="6"/>
  <c r="B115" i="6"/>
  <c r="C102" i="4"/>
  <c r="D107" i="4"/>
  <c r="D107" i="7"/>
  <c r="B114" i="6"/>
  <c r="C114" i="6"/>
  <c r="M101" i="4"/>
  <c r="N106" i="4"/>
  <c r="N106" i="7"/>
  <c r="E101" i="4"/>
  <c r="F106" i="4"/>
  <c r="F106" i="7"/>
  <c r="K101" i="4"/>
  <c r="L106" i="4"/>
  <c r="L106" i="7"/>
  <c r="G114" i="6"/>
  <c r="M102" i="7"/>
  <c r="E102" i="7"/>
  <c r="G103" i="7"/>
  <c r="C102" i="7"/>
  <c r="I102" i="7"/>
  <c r="F114" i="6"/>
  <c r="O101" i="4"/>
  <c r="P106" i="4"/>
  <c r="P106" i="7"/>
  <c r="H114" i="5"/>
  <c r="C101" i="4"/>
  <c r="D106" i="4"/>
  <c r="D106" i="7"/>
  <c r="K101" i="7"/>
  <c r="E101" i="7"/>
  <c r="E114" i="6"/>
  <c r="M101" i="7"/>
  <c r="I101" i="4"/>
  <c r="J106" i="4"/>
  <c r="J106" i="7"/>
  <c r="D114" i="6"/>
  <c r="N104" i="7"/>
  <c r="G101" i="4"/>
  <c r="H106" i="4"/>
  <c r="H106" i="7"/>
  <c r="C101" i="7"/>
  <c r="G101" i="7"/>
  <c r="O101" i="7"/>
  <c r="H114" i="6"/>
  <c r="I101" i="7"/>
  <c r="P104" i="7"/>
  <c r="L104" i="7"/>
  <c r="J104" i="7"/>
  <c r="F104" i="7"/>
  <c r="D104" i="7"/>
  <c r="B113" i="6"/>
  <c r="C113" i="6"/>
  <c r="D113" i="6"/>
  <c r="E113" i="6"/>
  <c r="F113" i="6"/>
  <c r="G113" i="6"/>
  <c r="O100" i="4"/>
  <c r="P105" i="4"/>
  <c r="P105" i="7"/>
  <c r="M100" i="4"/>
  <c r="N105" i="4"/>
  <c r="N105" i="7"/>
  <c r="K100" i="4"/>
  <c r="I100" i="4"/>
  <c r="E100" i="4"/>
  <c r="C100" i="4"/>
  <c r="H113" i="5"/>
  <c r="G100" i="4"/>
  <c r="H105" i="4"/>
  <c r="H105" i="7"/>
  <c r="E100" i="7"/>
  <c r="F105" i="4"/>
  <c r="F105" i="7"/>
  <c r="I100" i="7"/>
  <c r="J105" i="4"/>
  <c r="J105" i="7"/>
  <c r="K100" i="7"/>
  <c r="L105" i="4"/>
  <c r="L105" i="7"/>
  <c r="C100" i="7"/>
  <c r="D105" i="4"/>
  <c r="D105" i="7"/>
  <c r="H113" i="6"/>
  <c r="O100" i="7"/>
  <c r="M100" i="7"/>
  <c r="G100" i="7"/>
  <c r="C99" i="7"/>
  <c r="B112" i="6"/>
  <c r="C112" i="6"/>
  <c r="D112" i="6"/>
  <c r="E112" i="6"/>
  <c r="F112" i="6"/>
  <c r="G112" i="6"/>
  <c r="C98" i="4"/>
  <c r="D103" i="4"/>
  <c r="D103" i="7"/>
  <c r="E98" i="4"/>
  <c r="F103" i="4"/>
  <c r="F103" i="7"/>
  <c r="I98" i="4"/>
  <c r="J103" i="4"/>
  <c r="J103" i="7"/>
  <c r="K98" i="4"/>
  <c r="L103" i="4"/>
  <c r="L103" i="7"/>
  <c r="M98" i="4"/>
  <c r="N103" i="4"/>
  <c r="N103" i="7"/>
  <c r="O98" i="4"/>
  <c r="H112" i="5"/>
  <c r="G98" i="4"/>
  <c r="G98" i="7"/>
  <c r="H103" i="4"/>
  <c r="H103" i="7"/>
  <c r="O98" i="7"/>
  <c r="P103" i="4"/>
  <c r="P103" i="7"/>
  <c r="H112" i="6"/>
  <c r="C98" i="7"/>
  <c r="E99" i="7"/>
  <c r="K98" i="7"/>
  <c r="M98" i="7"/>
  <c r="I98" i="7"/>
  <c r="E98" i="7"/>
  <c r="H104" i="7"/>
  <c r="E111" i="6"/>
  <c r="C97" i="4"/>
  <c r="D102" i="4"/>
  <c r="D102" i="7"/>
  <c r="I97" i="4"/>
  <c r="J102" i="4"/>
  <c r="J102" i="7"/>
  <c r="M97" i="4"/>
  <c r="N102" i="4"/>
  <c r="N102" i="7"/>
  <c r="F111" i="6"/>
  <c r="O97" i="4"/>
  <c r="P102" i="4"/>
  <c r="P102" i="7"/>
  <c r="H111" i="5"/>
  <c r="E97" i="4"/>
  <c r="F102" i="4"/>
  <c r="F102" i="7"/>
  <c r="K97" i="4"/>
  <c r="L102" i="4"/>
  <c r="L102" i="7"/>
  <c r="G97" i="4"/>
  <c r="H102" i="4"/>
  <c r="H102" i="7"/>
  <c r="K97" i="7"/>
  <c r="C97" i="7"/>
  <c r="E97" i="7"/>
  <c r="O97" i="7"/>
  <c r="G99" i="7"/>
  <c r="G97" i="7"/>
  <c r="H111" i="6"/>
  <c r="D111" i="6"/>
  <c r="M97" i="7"/>
  <c r="I97" i="7"/>
  <c r="G111" i="6"/>
  <c r="C111" i="6"/>
  <c r="B111" i="6"/>
  <c r="I96" i="4"/>
  <c r="J101" i="4"/>
  <c r="J101" i="7"/>
  <c r="D110" i="6"/>
  <c r="E110" i="6"/>
  <c r="K96" i="4"/>
  <c r="L101" i="4"/>
  <c r="L101" i="7"/>
  <c r="G110" i="6"/>
  <c r="M96" i="4"/>
  <c r="N101" i="4"/>
  <c r="N101" i="7"/>
  <c r="B109" i="6"/>
  <c r="C109" i="6"/>
  <c r="D109" i="6"/>
  <c r="E109" i="6"/>
  <c r="F109" i="6"/>
  <c r="G109" i="6"/>
  <c r="O95" i="4"/>
  <c r="P100" i="4"/>
  <c r="P100" i="7"/>
  <c r="O90" i="4"/>
  <c r="M90" i="4"/>
  <c r="K90" i="4"/>
  <c r="I90" i="4"/>
  <c r="C90" i="4"/>
  <c r="E90" i="4"/>
  <c r="E90" i="7"/>
  <c r="C95" i="4"/>
  <c r="D100" i="4"/>
  <c r="D100" i="7"/>
  <c r="C93" i="4"/>
  <c r="D98" i="4"/>
  <c r="D98" i="7"/>
  <c r="C108" i="6"/>
  <c r="D108" i="6"/>
  <c r="E108" i="6"/>
  <c r="K93" i="4"/>
  <c r="L98" i="4"/>
  <c r="L98" i="7"/>
  <c r="G108" i="6"/>
  <c r="C88" i="4"/>
  <c r="C88" i="7"/>
  <c r="E93" i="4"/>
  <c r="E88" i="4"/>
  <c r="E88" i="7"/>
  <c r="I93" i="4"/>
  <c r="I88" i="4"/>
  <c r="K88" i="4"/>
  <c r="K88" i="7"/>
  <c r="M93" i="4"/>
  <c r="M88" i="4"/>
  <c r="M88" i="7"/>
  <c r="O93" i="4"/>
  <c r="O88" i="4"/>
  <c r="O88" i="7"/>
  <c r="F99" i="7"/>
  <c r="I91" i="4"/>
  <c r="I92" i="4"/>
  <c r="J97" i="4"/>
  <c r="J97" i="7"/>
  <c r="I85" i="4"/>
  <c r="I85" i="7"/>
  <c r="I86" i="4"/>
  <c r="I86" i="7"/>
  <c r="I87" i="4"/>
  <c r="I87" i="7"/>
  <c r="K91" i="4"/>
  <c r="K91" i="7"/>
  <c r="K92" i="4"/>
  <c r="L97" i="4"/>
  <c r="L97" i="7"/>
  <c r="K85" i="4"/>
  <c r="K85" i="7"/>
  <c r="K86" i="4"/>
  <c r="K86" i="7"/>
  <c r="K87" i="4"/>
  <c r="B107" i="6"/>
  <c r="C107" i="6"/>
  <c r="D107" i="6"/>
  <c r="E107" i="6"/>
  <c r="G107" i="6"/>
  <c r="C87" i="4"/>
  <c r="C87" i="7"/>
  <c r="E87" i="4"/>
  <c r="E87" i="7"/>
  <c r="M92" i="4"/>
  <c r="M92" i="7"/>
  <c r="M87" i="4"/>
  <c r="M87" i="7"/>
  <c r="O87" i="4"/>
  <c r="O87" i="7"/>
  <c r="B106" i="6"/>
  <c r="D106" i="6"/>
  <c r="E106" i="6"/>
  <c r="F106" i="6"/>
  <c r="G106" i="6"/>
  <c r="C86" i="4"/>
  <c r="C86" i="7"/>
  <c r="E91" i="4"/>
  <c r="E91" i="7"/>
  <c r="E86" i="4"/>
  <c r="E86" i="7"/>
  <c r="M86" i="4"/>
  <c r="M86" i="7"/>
  <c r="O86" i="4"/>
  <c r="O86" i="7"/>
  <c r="O85" i="4"/>
  <c r="O85" i="7"/>
  <c r="M85" i="4"/>
  <c r="M85" i="7"/>
  <c r="C85" i="4"/>
  <c r="C85" i="7"/>
  <c r="E85" i="4"/>
  <c r="B105" i="6"/>
  <c r="D105" i="6"/>
  <c r="E105" i="6"/>
  <c r="F105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B51" i="6"/>
  <c r="C51" i="6"/>
  <c r="D51" i="6"/>
  <c r="E51" i="6"/>
  <c r="F51" i="6"/>
  <c r="G51" i="6"/>
  <c r="B52" i="6"/>
  <c r="C52" i="6"/>
  <c r="D52" i="6"/>
  <c r="E52" i="6"/>
  <c r="F52" i="6"/>
  <c r="G52" i="6"/>
  <c r="B53" i="6"/>
  <c r="C53" i="6"/>
  <c r="D53" i="6"/>
  <c r="E53" i="6"/>
  <c r="F53" i="6"/>
  <c r="G53" i="6"/>
  <c r="B54" i="6"/>
  <c r="C54" i="6"/>
  <c r="D54" i="6"/>
  <c r="E54" i="6"/>
  <c r="F54" i="6"/>
  <c r="G54" i="6"/>
  <c r="B55" i="6"/>
  <c r="C55" i="6"/>
  <c r="D55" i="6"/>
  <c r="E55" i="6"/>
  <c r="F55" i="6"/>
  <c r="G55" i="6"/>
  <c r="B56" i="6"/>
  <c r="C56" i="6"/>
  <c r="D56" i="6"/>
  <c r="E56" i="6"/>
  <c r="F56" i="6"/>
  <c r="G56" i="6"/>
  <c r="B57" i="6"/>
  <c r="C57" i="6"/>
  <c r="D57" i="6"/>
  <c r="E57" i="6"/>
  <c r="F57" i="6"/>
  <c r="G57" i="6"/>
  <c r="B58" i="6"/>
  <c r="C58" i="6"/>
  <c r="D58" i="6"/>
  <c r="E58" i="6"/>
  <c r="F58" i="6"/>
  <c r="G58" i="6"/>
  <c r="B59" i="6"/>
  <c r="C59" i="6"/>
  <c r="D59" i="6"/>
  <c r="E59" i="6"/>
  <c r="F59" i="6"/>
  <c r="G59" i="6"/>
  <c r="B60" i="6"/>
  <c r="C60" i="6"/>
  <c r="D60" i="6"/>
  <c r="E60" i="6"/>
  <c r="F60" i="6"/>
  <c r="G60" i="6"/>
  <c r="B61" i="6"/>
  <c r="C61" i="6"/>
  <c r="D61" i="6"/>
  <c r="E61" i="6"/>
  <c r="F61" i="6"/>
  <c r="G61" i="6"/>
  <c r="B62" i="6"/>
  <c r="C62" i="6"/>
  <c r="D62" i="6"/>
  <c r="E62" i="6"/>
  <c r="F62" i="6"/>
  <c r="G62" i="6"/>
  <c r="B63" i="6"/>
  <c r="C63" i="6"/>
  <c r="D63" i="6"/>
  <c r="E63" i="6"/>
  <c r="F63" i="6"/>
  <c r="G63" i="6"/>
  <c r="B64" i="6"/>
  <c r="C64" i="6"/>
  <c r="D64" i="6"/>
  <c r="E64" i="6"/>
  <c r="F64" i="6"/>
  <c r="G64" i="6"/>
  <c r="B65" i="6"/>
  <c r="C65" i="6"/>
  <c r="D65" i="6"/>
  <c r="E65" i="6"/>
  <c r="F65" i="6"/>
  <c r="G65" i="6"/>
  <c r="B66" i="6"/>
  <c r="C66" i="6"/>
  <c r="D66" i="6"/>
  <c r="E66" i="6"/>
  <c r="F66" i="6"/>
  <c r="G66" i="6"/>
  <c r="B67" i="6"/>
  <c r="C67" i="6"/>
  <c r="D67" i="6"/>
  <c r="E67" i="6"/>
  <c r="F67" i="6"/>
  <c r="G67" i="6"/>
  <c r="B68" i="6"/>
  <c r="C68" i="6"/>
  <c r="D68" i="6"/>
  <c r="E68" i="6"/>
  <c r="F68" i="6"/>
  <c r="G68" i="6"/>
  <c r="B69" i="6"/>
  <c r="C69" i="6"/>
  <c r="D69" i="6"/>
  <c r="E69" i="6"/>
  <c r="F69" i="6"/>
  <c r="G69" i="6"/>
  <c r="B70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B77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B81" i="6"/>
  <c r="C81" i="6"/>
  <c r="D81" i="6"/>
  <c r="E81" i="6"/>
  <c r="F81" i="6"/>
  <c r="G81" i="6"/>
  <c r="B82" i="6"/>
  <c r="C82" i="6"/>
  <c r="D82" i="6"/>
  <c r="F82" i="6"/>
  <c r="G82" i="6"/>
  <c r="B83" i="6"/>
  <c r="C83" i="6"/>
  <c r="D83" i="6"/>
  <c r="E62" i="4"/>
  <c r="F83" i="6"/>
  <c r="G83" i="6"/>
  <c r="B84" i="6"/>
  <c r="C84" i="6"/>
  <c r="D84" i="6"/>
  <c r="E84" i="6"/>
  <c r="F84" i="6"/>
  <c r="G84" i="6"/>
  <c r="B85" i="6"/>
  <c r="C85" i="6"/>
  <c r="D85" i="6"/>
  <c r="E85" i="6"/>
  <c r="F85" i="6"/>
  <c r="G85" i="6"/>
  <c r="B86" i="6"/>
  <c r="C86" i="6"/>
  <c r="D86" i="6"/>
  <c r="F86" i="6"/>
  <c r="G86" i="6"/>
  <c r="B87" i="6"/>
  <c r="C87" i="6"/>
  <c r="D87" i="6"/>
  <c r="E67" i="4"/>
  <c r="F87" i="6"/>
  <c r="G87" i="6"/>
  <c r="B88" i="6"/>
  <c r="C88" i="6"/>
  <c r="D88" i="6"/>
  <c r="E88" i="6"/>
  <c r="F88" i="6"/>
  <c r="G88" i="6"/>
  <c r="B89" i="6"/>
  <c r="C89" i="6"/>
  <c r="D89" i="6"/>
  <c r="E89" i="6"/>
  <c r="F89" i="6"/>
  <c r="G89" i="6"/>
  <c r="B90" i="6"/>
  <c r="C90" i="6"/>
  <c r="D90" i="6"/>
  <c r="F90" i="6"/>
  <c r="G90" i="6"/>
  <c r="B91" i="6"/>
  <c r="C91" i="6"/>
  <c r="D91" i="6"/>
  <c r="E72" i="4"/>
  <c r="F91" i="6"/>
  <c r="G91" i="6"/>
  <c r="B92" i="6"/>
  <c r="C92" i="6"/>
  <c r="D92" i="6"/>
  <c r="F92" i="6"/>
  <c r="G92" i="6"/>
  <c r="B93" i="6"/>
  <c r="C93" i="6"/>
  <c r="D93" i="6"/>
  <c r="E93" i="6"/>
  <c r="F93" i="6"/>
  <c r="G93" i="6"/>
  <c r="C94" i="6"/>
  <c r="D94" i="6"/>
  <c r="E94" i="6"/>
  <c r="F94" i="6"/>
  <c r="G94" i="6"/>
  <c r="B95" i="6"/>
  <c r="C95" i="6"/>
  <c r="D95" i="6"/>
  <c r="E95" i="6"/>
  <c r="F95" i="6"/>
  <c r="G95" i="6"/>
  <c r="B96" i="6"/>
  <c r="C96" i="6"/>
  <c r="D96" i="6"/>
  <c r="E96" i="6"/>
  <c r="F96" i="6"/>
  <c r="G96" i="6"/>
  <c r="C80" i="4"/>
  <c r="C97" i="6"/>
  <c r="D97" i="6"/>
  <c r="E97" i="6"/>
  <c r="F97" i="6"/>
  <c r="G97" i="6"/>
  <c r="B98" i="6"/>
  <c r="C98" i="6"/>
  <c r="D98" i="6"/>
  <c r="E98" i="6"/>
  <c r="F98" i="6"/>
  <c r="G98" i="6"/>
  <c r="B99" i="6"/>
  <c r="C99" i="6"/>
  <c r="D99" i="6"/>
  <c r="E99" i="6"/>
  <c r="F99" i="6"/>
  <c r="G99" i="6"/>
  <c r="B100" i="6"/>
  <c r="C100" i="6"/>
  <c r="D100" i="6"/>
  <c r="E100" i="6"/>
  <c r="F100" i="6"/>
  <c r="G100" i="6"/>
  <c r="D101" i="6"/>
  <c r="E101" i="6"/>
  <c r="F101" i="6"/>
  <c r="G101" i="6"/>
  <c r="C102" i="6"/>
  <c r="D102" i="6"/>
  <c r="G102" i="6"/>
  <c r="B103" i="6"/>
  <c r="C103" i="6"/>
  <c r="D103" i="6"/>
  <c r="F103" i="6"/>
  <c r="G103" i="6"/>
  <c r="B104" i="6"/>
  <c r="D104" i="6"/>
  <c r="E104" i="6"/>
  <c r="G104" i="6"/>
  <c r="C41" i="6"/>
  <c r="D41" i="6"/>
  <c r="E41" i="6"/>
  <c r="F41" i="6"/>
  <c r="G41" i="6"/>
  <c r="B41" i="6"/>
  <c r="C16" i="4"/>
  <c r="C11" i="4"/>
  <c r="C11" i="7"/>
  <c r="E16" i="4"/>
  <c r="E16" i="7"/>
  <c r="E11" i="4"/>
  <c r="E11" i="7"/>
  <c r="I16" i="4"/>
  <c r="I16" i="7"/>
  <c r="I11" i="4"/>
  <c r="I11" i="7"/>
  <c r="K16" i="4"/>
  <c r="K16" i="7"/>
  <c r="K11" i="4"/>
  <c r="K11" i="7"/>
  <c r="M16" i="4"/>
  <c r="M16" i="7"/>
  <c r="M11" i="4"/>
  <c r="M11" i="7"/>
  <c r="O16" i="4"/>
  <c r="O16" i="7"/>
  <c r="O11" i="4"/>
  <c r="O11" i="7"/>
  <c r="C17" i="4"/>
  <c r="C17" i="7"/>
  <c r="C12" i="4"/>
  <c r="C12" i="7"/>
  <c r="E17" i="4"/>
  <c r="E12" i="4"/>
  <c r="E12" i="7"/>
  <c r="I17" i="4"/>
  <c r="I17" i="7"/>
  <c r="I12" i="4"/>
  <c r="I12" i="7"/>
  <c r="K17" i="4"/>
  <c r="K12" i="4"/>
  <c r="K12" i="7"/>
  <c r="M17" i="4"/>
  <c r="M12" i="4"/>
  <c r="O17" i="4"/>
  <c r="O17" i="7"/>
  <c r="O12" i="4"/>
  <c r="O12" i="7"/>
  <c r="C18" i="4"/>
  <c r="C18" i="7"/>
  <c r="C13" i="4"/>
  <c r="C13" i="7"/>
  <c r="E18" i="4"/>
  <c r="E13" i="4"/>
  <c r="E13" i="7"/>
  <c r="I18" i="4"/>
  <c r="I18" i="7"/>
  <c r="I13" i="4"/>
  <c r="I13" i="7"/>
  <c r="K18" i="4"/>
  <c r="K18" i="7"/>
  <c r="K13" i="4"/>
  <c r="K13" i="7"/>
  <c r="M18" i="4"/>
  <c r="M18" i="7"/>
  <c r="M13" i="4"/>
  <c r="M13" i="7"/>
  <c r="O18" i="4"/>
  <c r="O18" i="7"/>
  <c r="O13" i="4"/>
  <c r="O13" i="7"/>
  <c r="C15" i="4"/>
  <c r="C10" i="4"/>
  <c r="C10" i="7"/>
  <c r="E15" i="4"/>
  <c r="E15" i="7"/>
  <c r="E10" i="4"/>
  <c r="E10" i="7"/>
  <c r="I15" i="4"/>
  <c r="I15" i="7"/>
  <c r="I10" i="4"/>
  <c r="I10" i="7"/>
  <c r="K15" i="4"/>
  <c r="K15" i="7"/>
  <c r="K10" i="4"/>
  <c r="K10" i="7"/>
  <c r="M15" i="4"/>
  <c r="M15" i="7"/>
  <c r="M10" i="4"/>
  <c r="M10" i="7"/>
  <c r="O15" i="4"/>
  <c r="O15" i="7"/>
  <c r="O10" i="4"/>
  <c r="O10" i="7"/>
  <c r="C20" i="4"/>
  <c r="D20" i="4"/>
  <c r="D20" i="7"/>
  <c r="E20" i="4"/>
  <c r="I20" i="4"/>
  <c r="K20" i="4"/>
  <c r="K20" i="7"/>
  <c r="M20" i="4"/>
  <c r="M20" i="7"/>
  <c r="O20" i="4"/>
  <c r="O20" i="7"/>
  <c r="C21" i="4"/>
  <c r="E21" i="4"/>
  <c r="E21" i="7"/>
  <c r="I21" i="4"/>
  <c r="K21" i="4"/>
  <c r="M21" i="4"/>
  <c r="M21" i="7"/>
  <c r="O21" i="4"/>
  <c r="O21" i="7"/>
  <c r="C22" i="4"/>
  <c r="C22" i="7"/>
  <c r="E22" i="4"/>
  <c r="I22" i="4"/>
  <c r="I22" i="7"/>
  <c r="K22" i="4"/>
  <c r="M22" i="4"/>
  <c r="O22" i="4"/>
  <c r="C23" i="4"/>
  <c r="C23" i="7"/>
  <c r="E23" i="4"/>
  <c r="E23" i="7"/>
  <c r="I23" i="4"/>
  <c r="K23" i="4"/>
  <c r="M23" i="4"/>
  <c r="M23" i="7"/>
  <c r="O23" i="4"/>
  <c r="C25" i="4"/>
  <c r="E25" i="4"/>
  <c r="F25" i="4"/>
  <c r="F25" i="7"/>
  <c r="I25" i="4"/>
  <c r="I25" i="7"/>
  <c r="K25" i="4"/>
  <c r="M25" i="4"/>
  <c r="O25" i="4"/>
  <c r="O25" i="7"/>
  <c r="C26" i="4"/>
  <c r="C26" i="7"/>
  <c r="E26" i="4"/>
  <c r="F26" i="4"/>
  <c r="F26" i="7"/>
  <c r="I26" i="4"/>
  <c r="I26" i="7"/>
  <c r="K26" i="4"/>
  <c r="K26" i="7"/>
  <c r="M26" i="4"/>
  <c r="O26" i="4"/>
  <c r="C27" i="4"/>
  <c r="C27" i="7"/>
  <c r="E27" i="4"/>
  <c r="E27" i="7"/>
  <c r="I27" i="4"/>
  <c r="K27" i="4"/>
  <c r="M27" i="4"/>
  <c r="M27" i="7"/>
  <c r="O27" i="4"/>
  <c r="P27" i="4"/>
  <c r="P27" i="7"/>
  <c r="C28" i="4"/>
  <c r="E28" i="4"/>
  <c r="I28" i="4"/>
  <c r="K28" i="4"/>
  <c r="L28" i="4"/>
  <c r="L28" i="7"/>
  <c r="M28" i="4"/>
  <c r="M28" i="7"/>
  <c r="O28" i="4"/>
  <c r="O28" i="7"/>
  <c r="C30" i="4"/>
  <c r="C30" i="7"/>
  <c r="E30" i="4"/>
  <c r="I30" i="4"/>
  <c r="I30" i="7"/>
  <c r="K30" i="4"/>
  <c r="K30" i="7"/>
  <c r="M30" i="4"/>
  <c r="O30" i="4"/>
  <c r="C31" i="4"/>
  <c r="C31" i="7"/>
  <c r="E31" i="4"/>
  <c r="E31" i="7"/>
  <c r="I31" i="4"/>
  <c r="K31" i="4"/>
  <c r="K31" i="7"/>
  <c r="M31" i="4"/>
  <c r="M31" i="7"/>
  <c r="O31" i="4"/>
  <c r="C32" i="4"/>
  <c r="C32" i="7"/>
  <c r="E32" i="4"/>
  <c r="E32" i="7"/>
  <c r="I32" i="4"/>
  <c r="J32" i="4"/>
  <c r="J32" i="7"/>
  <c r="K32" i="4"/>
  <c r="M32" i="4"/>
  <c r="M32" i="7"/>
  <c r="O32" i="4"/>
  <c r="O32" i="7"/>
  <c r="C33" i="4"/>
  <c r="D33" i="4"/>
  <c r="D33" i="7"/>
  <c r="E33" i="4"/>
  <c r="I33" i="4"/>
  <c r="J33" i="4"/>
  <c r="J33" i="7"/>
  <c r="K33" i="4"/>
  <c r="M33" i="4"/>
  <c r="M33" i="7"/>
  <c r="O33" i="4"/>
  <c r="O33" i="7"/>
  <c r="C35" i="4"/>
  <c r="E35" i="4"/>
  <c r="F35" i="4"/>
  <c r="F35" i="7"/>
  <c r="I35" i="4"/>
  <c r="K35" i="4"/>
  <c r="M35" i="4"/>
  <c r="M35" i="7"/>
  <c r="O35" i="4"/>
  <c r="C36" i="4"/>
  <c r="C36" i="7"/>
  <c r="E36" i="4"/>
  <c r="I36" i="4"/>
  <c r="K36" i="4"/>
  <c r="K36" i="7"/>
  <c r="M36" i="4"/>
  <c r="M36" i="7"/>
  <c r="O36" i="4"/>
  <c r="C37" i="4"/>
  <c r="E37" i="4"/>
  <c r="E37" i="7"/>
  <c r="I37" i="4"/>
  <c r="K37" i="4"/>
  <c r="M37" i="4"/>
  <c r="O37" i="4"/>
  <c r="O37" i="7"/>
  <c r="C38" i="4"/>
  <c r="C38" i="7"/>
  <c r="E38" i="4"/>
  <c r="I38" i="4"/>
  <c r="I38" i="7"/>
  <c r="K38" i="4"/>
  <c r="L38" i="4"/>
  <c r="L38" i="7"/>
  <c r="M38" i="4"/>
  <c r="O38" i="4"/>
  <c r="P38" i="4"/>
  <c r="P38" i="7"/>
  <c r="C40" i="4"/>
  <c r="C40" i="7"/>
  <c r="E40" i="4"/>
  <c r="E40" i="7"/>
  <c r="I40" i="4"/>
  <c r="K40" i="4"/>
  <c r="K40" i="7"/>
  <c r="M40" i="4"/>
  <c r="M40" i="7"/>
  <c r="O40" i="4"/>
  <c r="C41" i="4"/>
  <c r="C41" i="7"/>
  <c r="E41" i="4"/>
  <c r="E41" i="7"/>
  <c r="I41" i="4"/>
  <c r="J41" i="4"/>
  <c r="J41" i="7"/>
  <c r="K41" i="4"/>
  <c r="M41" i="4"/>
  <c r="M41" i="7"/>
  <c r="O41" i="4"/>
  <c r="P41" i="4"/>
  <c r="P41" i="7"/>
  <c r="C42" i="4"/>
  <c r="C42" i="7"/>
  <c r="E42" i="4"/>
  <c r="E42" i="7"/>
  <c r="I42" i="4"/>
  <c r="I42" i="7"/>
  <c r="K42" i="4"/>
  <c r="K42" i="7"/>
  <c r="M42" i="4"/>
  <c r="M42" i="7"/>
  <c r="O42" i="4"/>
  <c r="P42" i="4"/>
  <c r="P42" i="7"/>
  <c r="C43" i="4"/>
  <c r="D43" i="4"/>
  <c r="D43" i="7"/>
  <c r="E43" i="4"/>
  <c r="E43" i="7"/>
  <c r="I43" i="4"/>
  <c r="I43" i="7"/>
  <c r="K43" i="4"/>
  <c r="K43" i="7"/>
  <c r="M43" i="4"/>
  <c r="M43" i="7"/>
  <c r="O43" i="4"/>
  <c r="O43" i="7"/>
  <c r="C45" i="4"/>
  <c r="C45" i="7"/>
  <c r="E45" i="4"/>
  <c r="I45" i="4"/>
  <c r="I45" i="7"/>
  <c r="K45" i="4"/>
  <c r="K45" i="7"/>
  <c r="M45" i="4"/>
  <c r="M45" i="7"/>
  <c r="O45" i="4"/>
  <c r="O45" i="7"/>
  <c r="C46" i="4"/>
  <c r="C46" i="7"/>
  <c r="E46" i="4"/>
  <c r="I46" i="4"/>
  <c r="I46" i="7"/>
  <c r="K46" i="4"/>
  <c r="M46" i="4"/>
  <c r="M46" i="7"/>
  <c r="O46" i="4"/>
  <c r="O46" i="7"/>
  <c r="C47" i="4"/>
  <c r="E47" i="4"/>
  <c r="E47" i="7"/>
  <c r="I47" i="4"/>
  <c r="I47" i="7"/>
  <c r="K47" i="4"/>
  <c r="K47" i="7"/>
  <c r="M47" i="4"/>
  <c r="M47" i="7"/>
  <c r="O47" i="4"/>
  <c r="O47" i="7"/>
  <c r="C48" i="4"/>
  <c r="D48" i="4"/>
  <c r="D48" i="7"/>
  <c r="E48" i="4"/>
  <c r="E48" i="7"/>
  <c r="I48" i="4"/>
  <c r="I48" i="7"/>
  <c r="K48" i="4"/>
  <c r="K48" i="7"/>
  <c r="M48" i="4"/>
  <c r="O48" i="4"/>
  <c r="O48" i="7"/>
  <c r="C50" i="4"/>
  <c r="C50" i="7"/>
  <c r="E50" i="4"/>
  <c r="E50" i="7"/>
  <c r="I50" i="4"/>
  <c r="I50" i="7"/>
  <c r="K50" i="4"/>
  <c r="K50" i="7"/>
  <c r="M50" i="4"/>
  <c r="M50" i="7"/>
  <c r="O50" i="4"/>
  <c r="O50" i="7"/>
  <c r="C51" i="4"/>
  <c r="C51" i="7"/>
  <c r="E51" i="4"/>
  <c r="E51" i="7"/>
  <c r="I51" i="4"/>
  <c r="I51" i="7"/>
  <c r="K51" i="4"/>
  <c r="M51" i="4"/>
  <c r="M51" i="7"/>
  <c r="O51" i="4"/>
  <c r="C52" i="4"/>
  <c r="C52" i="7"/>
  <c r="E52" i="4"/>
  <c r="E52" i="7"/>
  <c r="I52" i="4"/>
  <c r="I52" i="7"/>
  <c r="K52" i="4"/>
  <c r="M52" i="4"/>
  <c r="O52" i="4"/>
  <c r="O52" i="7"/>
  <c r="C53" i="4"/>
  <c r="C53" i="7"/>
  <c r="E53" i="4"/>
  <c r="E53" i="7"/>
  <c r="I53" i="4"/>
  <c r="K53" i="4"/>
  <c r="K53" i="7"/>
  <c r="M53" i="4"/>
  <c r="M53" i="7"/>
  <c r="O53" i="4"/>
  <c r="C55" i="4"/>
  <c r="C55" i="7"/>
  <c r="E55" i="4"/>
  <c r="E55" i="7"/>
  <c r="I55" i="4"/>
  <c r="J55" i="4"/>
  <c r="J55" i="7"/>
  <c r="K55" i="4"/>
  <c r="K55" i="7"/>
  <c r="M55" i="4"/>
  <c r="M55" i="7"/>
  <c r="O55" i="4"/>
  <c r="P55" i="4"/>
  <c r="P55" i="7"/>
  <c r="C56" i="4"/>
  <c r="C56" i="7"/>
  <c r="E56" i="4"/>
  <c r="E56" i="7"/>
  <c r="I56" i="4"/>
  <c r="I56" i="7"/>
  <c r="K56" i="4"/>
  <c r="K56" i="7"/>
  <c r="M56" i="4"/>
  <c r="O56" i="4"/>
  <c r="C57" i="4"/>
  <c r="E57" i="4"/>
  <c r="I57" i="4"/>
  <c r="K57" i="4"/>
  <c r="K57" i="7"/>
  <c r="M57" i="4"/>
  <c r="M57" i="7"/>
  <c r="O57" i="4"/>
  <c r="C58" i="4"/>
  <c r="C58" i="7"/>
  <c r="E58" i="4"/>
  <c r="E58" i="7"/>
  <c r="I58" i="4"/>
  <c r="I58" i="7"/>
  <c r="K58" i="4"/>
  <c r="K58" i="7"/>
  <c r="M58" i="4"/>
  <c r="M58" i="7"/>
  <c r="O58" i="4"/>
  <c r="C60" i="4"/>
  <c r="E60" i="4"/>
  <c r="I60" i="4"/>
  <c r="M60" i="4"/>
  <c r="M60" i="7"/>
  <c r="O60" i="4"/>
  <c r="C61" i="4"/>
  <c r="C61" i="7"/>
  <c r="E61" i="4"/>
  <c r="E61" i="7"/>
  <c r="I61" i="4"/>
  <c r="K61" i="4"/>
  <c r="M61" i="4"/>
  <c r="I62" i="4"/>
  <c r="I62" i="7"/>
  <c r="M62" i="4"/>
  <c r="M62" i="7"/>
  <c r="O62" i="4"/>
  <c r="C63" i="4"/>
  <c r="C63" i="7"/>
  <c r="E63" i="4"/>
  <c r="E63" i="7"/>
  <c r="I63" i="4"/>
  <c r="K63" i="4"/>
  <c r="I65" i="4"/>
  <c r="M65" i="4"/>
  <c r="O65" i="4"/>
  <c r="O65" i="7"/>
  <c r="C66" i="4"/>
  <c r="E66" i="4"/>
  <c r="K66" i="4"/>
  <c r="M66" i="4"/>
  <c r="C67" i="4"/>
  <c r="C67" i="7"/>
  <c r="I67" i="4"/>
  <c r="M67" i="4"/>
  <c r="O67" i="4"/>
  <c r="C68" i="4"/>
  <c r="E68" i="4"/>
  <c r="K68" i="4"/>
  <c r="M68" i="4"/>
  <c r="M68" i="7"/>
  <c r="C70" i="4"/>
  <c r="I70" i="4"/>
  <c r="I70" i="7"/>
  <c r="K70" i="4"/>
  <c r="M70" i="4"/>
  <c r="M70" i="7"/>
  <c r="O70" i="4"/>
  <c r="C71" i="4"/>
  <c r="E71" i="4"/>
  <c r="E71" i="7"/>
  <c r="K71" i="4"/>
  <c r="K71" i="7"/>
  <c r="M71" i="4"/>
  <c r="I72" i="4"/>
  <c r="I72" i="7"/>
  <c r="K72" i="4"/>
  <c r="M72" i="4"/>
  <c r="M72" i="7"/>
  <c r="O72" i="4"/>
  <c r="C73" i="4"/>
  <c r="E73" i="4"/>
  <c r="K73" i="4"/>
  <c r="M73" i="4"/>
  <c r="O73" i="4"/>
  <c r="O73" i="7"/>
  <c r="C75" i="4"/>
  <c r="E75" i="4"/>
  <c r="I75" i="4"/>
  <c r="I75" i="7"/>
  <c r="K75" i="4"/>
  <c r="K75" i="7"/>
  <c r="O75" i="4"/>
  <c r="C76" i="4"/>
  <c r="C76" i="7"/>
  <c r="I76" i="4"/>
  <c r="K76" i="4"/>
  <c r="K76" i="7"/>
  <c r="M76" i="4"/>
  <c r="M76" i="7"/>
  <c r="O76" i="4"/>
  <c r="O76" i="7"/>
  <c r="E77" i="4"/>
  <c r="I77" i="4"/>
  <c r="M77" i="4"/>
  <c r="O77" i="4"/>
  <c r="O77" i="7"/>
  <c r="E78" i="4"/>
  <c r="K78" i="4"/>
  <c r="K78" i="7"/>
  <c r="M78" i="4"/>
  <c r="K80" i="4"/>
  <c r="M80" i="4"/>
  <c r="M80" i="7"/>
  <c r="C81" i="4"/>
  <c r="C81" i="7"/>
  <c r="E81" i="4"/>
  <c r="I81" i="4"/>
  <c r="I81" i="7"/>
  <c r="O81" i="4"/>
  <c r="E82" i="4"/>
  <c r="E82" i="7"/>
  <c r="I82" i="4"/>
  <c r="I82" i="7"/>
  <c r="O82" i="4"/>
  <c r="C83" i="4"/>
  <c r="C83" i="7"/>
  <c r="K83" i="4"/>
  <c r="M83" i="4"/>
  <c r="M83" i="7"/>
  <c r="C89" i="7"/>
  <c r="E89" i="7"/>
  <c r="D11" i="7"/>
  <c r="F11" i="7"/>
  <c r="H11" i="7"/>
  <c r="J11" i="7"/>
  <c r="L11" i="7"/>
  <c r="N11" i="7"/>
  <c r="P11" i="7"/>
  <c r="D12" i="7"/>
  <c r="F12" i="7"/>
  <c r="H12" i="7"/>
  <c r="J12" i="7"/>
  <c r="L12" i="7"/>
  <c r="M12" i="7"/>
  <c r="N12" i="7"/>
  <c r="P12" i="7"/>
  <c r="D13" i="7"/>
  <c r="F13" i="7"/>
  <c r="H13" i="7"/>
  <c r="J13" i="7"/>
  <c r="L13" i="7"/>
  <c r="N13" i="7"/>
  <c r="P13" i="7"/>
  <c r="D14" i="7"/>
  <c r="F14" i="7"/>
  <c r="H14" i="7"/>
  <c r="J14" i="7"/>
  <c r="L14" i="7"/>
  <c r="N14" i="7"/>
  <c r="P14" i="7"/>
  <c r="D10" i="7"/>
  <c r="F10" i="7"/>
  <c r="H10" i="7"/>
  <c r="J10" i="7"/>
  <c r="L10" i="7"/>
  <c r="N10" i="7"/>
  <c r="P10" i="7"/>
  <c r="H41" i="5"/>
  <c r="H42" i="5"/>
  <c r="H42" i="6"/>
  <c r="H43" i="5"/>
  <c r="H44" i="5"/>
  <c r="H45" i="5"/>
  <c r="H46" i="5"/>
  <c r="H47" i="5"/>
  <c r="H48" i="5"/>
  <c r="H49" i="5"/>
  <c r="H50" i="5"/>
  <c r="H50" i="6"/>
  <c r="H51" i="5"/>
  <c r="H52" i="5"/>
  <c r="H53" i="5"/>
  <c r="H54" i="5"/>
  <c r="H54" i="6"/>
  <c r="H55" i="5"/>
  <c r="H56" i="5"/>
  <c r="H57" i="5"/>
  <c r="H58" i="5"/>
  <c r="H58" i="6"/>
  <c r="H59" i="5"/>
  <c r="H60" i="5"/>
  <c r="H61" i="5"/>
  <c r="H62" i="5"/>
  <c r="H62" i="6"/>
  <c r="H63" i="5"/>
  <c r="H64" i="5"/>
  <c r="H65" i="5"/>
  <c r="H66" i="5"/>
  <c r="H66" i="6"/>
  <c r="H67" i="5"/>
  <c r="H68" i="5"/>
  <c r="H69" i="5"/>
  <c r="H70" i="5"/>
  <c r="H70" i="6"/>
  <c r="H71" i="5"/>
  <c r="H72" i="5"/>
  <c r="H73" i="5"/>
  <c r="H74" i="5"/>
  <c r="H74" i="6"/>
  <c r="H75" i="5"/>
  <c r="H76" i="5"/>
  <c r="H77" i="5"/>
  <c r="H78" i="5"/>
  <c r="H78" i="6"/>
  <c r="H79" i="5"/>
  <c r="H80" i="5"/>
  <c r="C15" i="7"/>
  <c r="D15" i="4"/>
  <c r="D15" i="7"/>
  <c r="J61" i="4"/>
  <c r="J61" i="7"/>
  <c r="J53" i="4"/>
  <c r="J53" i="7"/>
  <c r="P51" i="4"/>
  <c r="P51" i="7"/>
  <c r="N15" i="4"/>
  <c r="N15" i="7"/>
  <c r="L51" i="4"/>
  <c r="L51" i="7"/>
  <c r="L52" i="4"/>
  <c r="L52" i="7"/>
  <c r="O51" i="7"/>
  <c r="K51" i="7"/>
  <c r="F48" i="4"/>
  <c r="F48" i="7"/>
  <c r="J56" i="4"/>
  <c r="J56" i="7"/>
  <c r="F45" i="4"/>
  <c r="F45" i="7"/>
  <c r="O42" i="7"/>
  <c r="J15" i="4"/>
  <c r="J15" i="7"/>
  <c r="N48" i="4"/>
  <c r="N48" i="7"/>
  <c r="J63" i="4"/>
  <c r="J63" i="7"/>
  <c r="N55" i="4"/>
  <c r="N55" i="7"/>
  <c r="P50" i="4"/>
  <c r="P50" i="7"/>
  <c r="I49" i="4"/>
  <c r="I49" i="7"/>
  <c r="J48" i="4"/>
  <c r="J48" i="7"/>
  <c r="P46" i="4"/>
  <c r="P46" i="7"/>
  <c r="D30" i="4"/>
  <c r="D30" i="7"/>
  <c r="J93" i="4"/>
  <c r="J93" i="7"/>
  <c r="J47" i="4"/>
  <c r="J47" i="7"/>
  <c r="I41" i="7"/>
  <c r="J37" i="4"/>
  <c r="J37" i="7"/>
  <c r="F15" i="4"/>
  <c r="F15" i="7"/>
  <c r="L80" i="4"/>
  <c r="L80" i="7"/>
  <c r="P58" i="4"/>
  <c r="P58" i="7"/>
  <c r="L23" i="4"/>
  <c r="L23" i="7"/>
  <c r="P22" i="4"/>
  <c r="P22" i="7"/>
  <c r="F22" i="4"/>
  <c r="F22" i="7"/>
  <c r="L61" i="4"/>
  <c r="L61" i="7"/>
  <c r="P60" i="4"/>
  <c r="P60" i="7"/>
  <c r="D57" i="4"/>
  <c r="D57" i="7"/>
  <c r="J46" i="4"/>
  <c r="J46" i="7"/>
  <c r="E45" i="7"/>
  <c r="O41" i="7"/>
  <c r="P36" i="4"/>
  <c r="P36" i="7"/>
  <c r="N26" i="4"/>
  <c r="N26" i="7"/>
  <c r="L25" i="4"/>
  <c r="L25" i="7"/>
  <c r="L22" i="4"/>
  <c r="L22" i="7"/>
  <c r="P21" i="4"/>
  <c r="P21" i="7"/>
  <c r="L21" i="4"/>
  <c r="L21" i="7"/>
  <c r="D21" i="4"/>
  <c r="D21" i="7"/>
  <c r="I24" i="4"/>
  <c r="I24" i="7"/>
  <c r="O19" i="4"/>
  <c r="O19" i="7"/>
  <c r="K19" i="4"/>
  <c r="K19" i="7"/>
  <c r="P15" i="4"/>
  <c r="P15" i="7"/>
  <c r="J51" i="4"/>
  <c r="J51" i="7"/>
  <c r="F46" i="4"/>
  <c r="F46" i="7"/>
  <c r="M34" i="4"/>
  <c r="M34" i="7"/>
  <c r="N32" i="4"/>
  <c r="N32" i="7"/>
  <c r="P25" i="4"/>
  <c r="P25" i="7"/>
  <c r="J21" i="4"/>
  <c r="J21" i="7"/>
  <c r="L15" i="4"/>
  <c r="L15" i="7"/>
  <c r="I59" i="4"/>
  <c r="I59" i="7"/>
  <c r="N56" i="4"/>
  <c r="N56" i="7"/>
  <c r="I55" i="7"/>
  <c r="D47" i="4"/>
  <c r="D47" i="7"/>
  <c r="L46" i="4"/>
  <c r="L46" i="7"/>
  <c r="N42" i="4"/>
  <c r="N42" i="7"/>
  <c r="J35" i="4"/>
  <c r="J35" i="7"/>
  <c r="N31" i="4"/>
  <c r="N31" i="7"/>
  <c r="F68" i="4"/>
  <c r="F68" i="7"/>
  <c r="P67" i="4"/>
  <c r="P67" i="7"/>
  <c r="F60" i="4"/>
  <c r="F60" i="7"/>
  <c r="E64" i="4"/>
  <c r="E64" i="7"/>
  <c r="C70" i="7"/>
  <c r="D75" i="4"/>
  <c r="D75" i="7"/>
  <c r="I60" i="7"/>
  <c r="I64" i="4"/>
  <c r="I64" i="7"/>
  <c r="F63" i="4"/>
  <c r="F63" i="7"/>
  <c r="F57" i="4"/>
  <c r="F57" i="7"/>
  <c r="F56" i="4"/>
  <c r="F56" i="7"/>
  <c r="L55" i="4"/>
  <c r="L55" i="7"/>
  <c r="F52" i="4"/>
  <c r="F52" i="7"/>
  <c r="L47" i="4"/>
  <c r="L47" i="7"/>
  <c r="L43" i="4"/>
  <c r="L43" i="7"/>
  <c r="F40" i="4"/>
  <c r="F40" i="7"/>
  <c r="O58" i="7"/>
  <c r="F53" i="4"/>
  <c r="F53" i="7"/>
  <c r="K52" i="7"/>
  <c r="P43" i="4"/>
  <c r="P43" i="7"/>
  <c r="L41" i="4"/>
  <c r="L41" i="7"/>
  <c r="O36" i="7"/>
  <c r="E35" i="7"/>
  <c r="E34" i="4"/>
  <c r="E34" i="7"/>
  <c r="P31" i="4"/>
  <c r="P31" i="7"/>
  <c r="P23" i="4"/>
  <c r="P23" i="7"/>
  <c r="O14" i="4"/>
  <c r="O14" i="7"/>
  <c r="K14" i="4"/>
  <c r="K14" i="7"/>
  <c r="E14" i="4"/>
  <c r="E14" i="7"/>
  <c r="O59" i="4"/>
  <c r="O59" i="7"/>
  <c r="L16" i="4"/>
  <c r="L16" i="7"/>
  <c r="K54" i="4"/>
  <c r="K54" i="7"/>
  <c r="P37" i="4"/>
  <c r="P37" i="7"/>
  <c r="L42" i="4"/>
  <c r="L42" i="7"/>
  <c r="L35" i="4"/>
  <c r="L35" i="7"/>
  <c r="P32" i="4"/>
  <c r="P32" i="7"/>
  <c r="F32" i="4"/>
  <c r="F32" i="7"/>
  <c r="K29" i="4"/>
  <c r="K29" i="7"/>
  <c r="K23" i="7"/>
  <c r="O39" i="4"/>
  <c r="F28" i="4"/>
  <c r="F28" i="7"/>
  <c r="L27" i="4"/>
  <c r="L27" i="7"/>
  <c r="J62" i="4"/>
  <c r="J62" i="7"/>
  <c r="C57" i="7"/>
  <c r="I54" i="4"/>
  <c r="I54" i="7"/>
  <c r="D52" i="4"/>
  <c r="D52" i="7"/>
  <c r="M48" i="7"/>
  <c r="N47" i="4"/>
  <c r="N47" i="7"/>
  <c r="J43" i="4"/>
  <c r="J43" i="7"/>
  <c r="N35" i="4"/>
  <c r="N35" i="7"/>
  <c r="I33" i="7"/>
  <c r="J30" i="4"/>
  <c r="J30" i="7"/>
  <c r="D23" i="4"/>
  <c r="D23" i="7"/>
  <c r="N22" i="4"/>
  <c r="N22" i="7"/>
  <c r="N21" i="4"/>
  <c r="N21" i="7"/>
  <c r="D18" i="4"/>
  <c r="D18" i="7"/>
  <c r="N58" i="4"/>
  <c r="N58" i="7"/>
  <c r="N50" i="4"/>
  <c r="N50" i="7"/>
  <c r="M49" i="4"/>
  <c r="M49" i="7"/>
  <c r="C48" i="7"/>
  <c r="N27" i="4"/>
  <c r="N27" i="7"/>
  <c r="C24" i="4"/>
  <c r="C24" i="7"/>
  <c r="J20" i="4"/>
  <c r="J20" i="7"/>
  <c r="N71" i="4"/>
  <c r="N71" i="7"/>
  <c r="D28" i="4"/>
  <c r="D28" i="7"/>
  <c r="J18" i="4"/>
  <c r="J18" i="7"/>
  <c r="E59" i="4"/>
  <c r="E59" i="7"/>
  <c r="P57" i="4"/>
  <c r="P57" i="7"/>
  <c r="L56" i="4"/>
  <c r="L56" i="7"/>
  <c r="D53" i="4"/>
  <c r="D53" i="7"/>
  <c r="J52" i="4"/>
  <c r="J52" i="7"/>
  <c r="N51" i="4"/>
  <c r="N51" i="7"/>
  <c r="K49" i="4"/>
  <c r="K49" i="7"/>
  <c r="P47" i="4"/>
  <c r="P47" i="7"/>
  <c r="J45" i="4"/>
  <c r="J45" i="7"/>
  <c r="P81" i="4"/>
  <c r="P81" i="7"/>
  <c r="D73" i="4"/>
  <c r="D73" i="7"/>
  <c r="N66" i="4"/>
  <c r="N66" i="7"/>
  <c r="C59" i="4"/>
  <c r="C59" i="7"/>
  <c r="E57" i="7"/>
  <c r="D56" i="4"/>
  <c r="D56" i="7"/>
  <c r="O55" i="7"/>
  <c r="P53" i="4"/>
  <c r="P53" i="7"/>
  <c r="O49" i="4"/>
  <c r="O49" i="7"/>
  <c r="J42" i="4"/>
  <c r="J42" i="7"/>
  <c r="P40" i="4"/>
  <c r="P40" i="7"/>
  <c r="K38" i="7"/>
  <c r="N37" i="4"/>
  <c r="N37" i="7"/>
  <c r="F36" i="4"/>
  <c r="F36" i="7"/>
  <c r="I35" i="7"/>
  <c r="D35" i="4"/>
  <c r="D35" i="7"/>
  <c r="N33" i="4"/>
  <c r="N33" i="7"/>
  <c r="L32" i="4"/>
  <c r="L32" i="7"/>
  <c r="D31" i="4"/>
  <c r="D31" i="7"/>
  <c r="N30" i="4"/>
  <c r="N30" i="7"/>
  <c r="K28" i="7"/>
  <c r="C28" i="7"/>
  <c r="J26" i="4"/>
  <c r="J26" i="7"/>
  <c r="D26" i="4"/>
  <c r="D26" i="7"/>
  <c r="J25" i="4"/>
  <c r="J25" i="7"/>
  <c r="K24" i="4"/>
  <c r="J23" i="4"/>
  <c r="J23" i="7"/>
  <c r="M14" i="4"/>
  <c r="M14" i="7"/>
  <c r="I14" i="4"/>
  <c r="I14" i="7"/>
  <c r="C14" i="4"/>
  <c r="C14" i="7"/>
  <c r="N17" i="4"/>
  <c r="N17" i="7"/>
  <c r="C95" i="7"/>
  <c r="M96" i="7"/>
  <c r="F31" i="4"/>
  <c r="F31" i="7"/>
  <c r="L30" i="4"/>
  <c r="L30" i="7"/>
  <c r="N28" i="4"/>
  <c r="N28" i="7"/>
  <c r="F27" i="4"/>
  <c r="F27" i="7"/>
  <c r="I21" i="7"/>
  <c r="I96" i="7"/>
  <c r="O54" i="4"/>
  <c r="L31" i="4"/>
  <c r="L31" i="7"/>
  <c r="M29" i="4"/>
  <c r="M29" i="7"/>
  <c r="K27" i="7"/>
  <c r="L17" i="4"/>
  <c r="L17" i="7"/>
  <c r="K96" i="7"/>
  <c r="C54" i="4"/>
  <c r="C54" i="7"/>
  <c r="M54" i="4"/>
  <c r="M54" i="7"/>
  <c r="N45" i="4"/>
  <c r="N45" i="7"/>
  <c r="J17" i="4"/>
  <c r="J17" i="7"/>
  <c r="O95" i="7"/>
  <c r="D60" i="4"/>
  <c r="D60" i="7"/>
  <c r="M59" i="4"/>
  <c r="K59" i="4"/>
  <c r="J58" i="4"/>
  <c r="J58" i="7"/>
  <c r="F58" i="4"/>
  <c r="F58" i="7"/>
  <c r="D58" i="4"/>
  <c r="D58" i="7"/>
  <c r="N57" i="4"/>
  <c r="N57" i="7"/>
  <c r="L57" i="4"/>
  <c r="L57" i="7"/>
  <c r="J57" i="4"/>
  <c r="J57" i="7"/>
  <c r="D55" i="4"/>
  <c r="D55" i="7"/>
  <c r="N53" i="4"/>
  <c r="N53" i="7"/>
  <c r="L53" i="4"/>
  <c r="L53" i="7"/>
  <c r="N52" i="4"/>
  <c r="N52" i="7"/>
  <c r="D51" i="4"/>
  <c r="D51" i="7"/>
  <c r="J50" i="4"/>
  <c r="J50" i="7"/>
  <c r="F50" i="4"/>
  <c r="F50" i="7"/>
  <c r="D50" i="4"/>
  <c r="D50" i="7"/>
  <c r="P48" i="4"/>
  <c r="P48" i="7"/>
  <c r="M44" i="4"/>
  <c r="M44" i="7"/>
  <c r="N40" i="4"/>
  <c r="N40" i="7"/>
  <c r="J77" i="4"/>
  <c r="J77" i="7"/>
  <c r="C75" i="7"/>
  <c r="L63" i="4"/>
  <c r="L63" i="7"/>
  <c r="D63" i="4"/>
  <c r="D63" i="7"/>
  <c r="N61" i="4"/>
  <c r="N61" i="7"/>
  <c r="D61" i="4"/>
  <c r="D61" i="7"/>
  <c r="L58" i="4"/>
  <c r="L58" i="7"/>
  <c r="O57" i="7"/>
  <c r="I57" i="7"/>
  <c r="P56" i="4"/>
  <c r="P56" i="7"/>
  <c r="M56" i="7"/>
  <c r="F55" i="4"/>
  <c r="F55" i="7"/>
  <c r="O53" i="7"/>
  <c r="I53" i="7"/>
  <c r="P52" i="4"/>
  <c r="P52" i="7"/>
  <c r="M52" i="7"/>
  <c r="F51" i="4"/>
  <c r="F51" i="7"/>
  <c r="L50" i="4"/>
  <c r="L50" i="7"/>
  <c r="L48" i="4"/>
  <c r="L48" i="7"/>
  <c r="C47" i="7"/>
  <c r="N46" i="4"/>
  <c r="N46" i="7"/>
  <c r="K46" i="7"/>
  <c r="P45" i="4"/>
  <c r="P45" i="7"/>
  <c r="O44" i="4"/>
  <c r="F43" i="4"/>
  <c r="F43" i="7"/>
  <c r="C43" i="7"/>
  <c r="N41" i="4"/>
  <c r="N41" i="7"/>
  <c r="K41" i="7"/>
  <c r="D41" i="4"/>
  <c r="D41" i="7"/>
  <c r="O40" i="7"/>
  <c r="E44" i="4"/>
  <c r="E44" i="7"/>
  <c r="O38" i="7"/>
  <c r="D38" i="4"/>
  <c r="D38" i="7"/>
  <c r="I37" i="7"/>
  <c r="D42" i="4"/>
  <c r="D42" i="7"/>
  <c r="N36" i="4"/>
  <c r="N36" i="7"/>
  <c r="I39" i="4"/>
  <c r="I39" i="7"/>
  <c r="C35" i="7"/>
  <c r="K32" i="7"/>
  <c r="C34" i="4"/>
  <c r="C34" i="7"/>
  <c r="F30" i="4"/>
  <c r="F30" i="7"/>
  <c r="C29" i="4"/>
  <c r="C29" i="7"/>
  <c r="J28" i="4"/>
  <c r="J28" i="7"/>
  <c r="J27" i="4"/>
  <c r="J27" i="7"/>
  <c r="I27" i="7"/>
  <c r="D27" i="4"/>
  <c r="D27" i="7"/>
  <c r="F23" i="4"/>
  <c r="F23" i="7"/>
  <c r="K22" i="7"/>
  <c r="E20" i="7"/>
  <c r="F20" i="4"/>
  <c r="F20" i="7"/>
  <c r="O56" i="7"/>
  <c r="E54" i="4"/>
  <c r="E49" i="4"/>
  <c r="F47" i="4"/>
  <c r="F47" i="7"/>
  <c r="E46" i="7"/>
  <c r="D46" i="4"/>
  <c r="D46" i="7"/>
  <c r="F42" i="4"/>
  <c r="F42" i="7"/>
  <c r="F41" i="4"/>
  <c r="F41" i="7"/>
  <c r="J38" i="4"/>
  <c r="J38" i="7"/>
  <c r="M37" i="7"/>
  <c r="K35" i="7"/>
  <c r="P33" i="4"/>
  <c r="P33" i="7"/>
  <c r="F33" i="4"/>
  <c r="F33" i="7"/>
  <c r="E33" i="7"/>
  <c r="K34" i="4"/>
  <c r="P30" i="4"/>
  <c r="P30" i="7"/>
  <c r="O30" i="7"/>
  <c r="O34" i="4"/>
  <c r="O34" i="7"/>
  <c r="P28" i="4"/>
  <c r="P28" i="7"/>
  <c r="E28" i="7"/>
  <c r="L26" i="4"/>
  <c r="L26" i="7"/>
  <c r="N25" i="4"/>
  <c r="N25" i="7"/>
  <c r="M25" i="7"/>
  <c r="E25" i="7"/>
  <c r="N23" i="4"/>
  <c r="N23" i="7"/>
  <c r="O22" i="7"/>
  <c r="D22" i="4"/>
  <c r="D22" i="7"/>
  <c r="D45" i="4"/>
  <c r="D45" i="7"/>
  <c r="C49" i="4"/>
  <c r="C49" i="7"/>
  <c r="N43" i="4"/>
  <c r="N43" i="7"/>
  <c r="E39" i="4"/>
  <c r="E39" i="7"/>
  <c r="E36" i="7"/>
  <c r="I34" i="4"/>
  <c r="I31" i="7"/>
  <c r="I23" i="7"/>
  <c r="J22" i="4"/>
  <c r="J22" i="7"/>
  <c r="N77" i="4"/>
  <c r="N77" i="7"/>
  <c r="P75" i="4"/>
  <c r="P75" i="7"/>
  <c r="P62" i="4"/>
  <c r="P62" i="7"/>
  <c r="E29" i="4"/>
  <c r="E29" i="7"/>
  <c r="P26" i="4"/>
  <c r="P26" i="7"/>
  <c r="O26" i="7"/>
  <c r="F37" i="4"/>
  <c r="F37" i="7"/>
  <c r="P35" i="4"/>
  <c r="P35" i="7"/>
  <c r="L33" i="4"/>
  <c r="L33" i="7"/>
  <c r="D32" i="4"/>
  <c r="D32" i="7"/>
  <c r="I29" i="4"/>
  <c r="D25" i="4"/>
  <c r="D25" i="7"/>
  <c r="O24" i="4"/>
  <c r="O24" i="7"/>
  <c r="F21" i="4"/>
  <c r="F21" i="7"/>
  <c r="L20" i="4"/>
  <c r="L20" i="7"/>
  <c r="C20" i="7"/>
  <c r="I19" i="4"/>
  <c r="L18" i="4"/>
  <c r="L18" i="7"/>
  <c r="F17" i="4"/>
  <c r="F17" i="7"/>
  <c r="P16" i="4"/>
  <c r="P16" i="7"/>
  <c r="F16" i="4"/>
  <c r="F16" i="7"/>
  <c r="C19" i="4"/>
  <c r="D24" i="4"/>
  <c r="D24" i="7"/>
  <c r="F62" i="4"/>
  <c r="F62" i="7"/>
  <c r="I93" i="7"/>
  <c r="J98" i="4"/>
  <c r="J98" i="7"/>
  <c r="N20" i="4"/>
  <c r="N20" i="7"/>
  <c r="N18" i="4"/>
  <c r="N18" i="7"/>
  <c r="K17" i="7"/>
  <c r="C94" i="7"/>
  <c r="D99" i="7"/>
  <c r="M93" i="7"/>
  <c r="N98" i="4"/>
  <c r="N98" i="7"/>
  <c r="P20" i="4"/>
  <c r="P20" i="7"/>
  <c r="M17" i="7"/>
  <c r="E93" i="7"/>
  <c r="F98" i="4"/>
  <c r="F98" i="7"/>
  <c r="O93" i="7"/>
  <c r="P98" i="4"/>
  <c r="P98" i="7"/>
  <c r="L83" i="4"/>
  <c r="L83" i="7"/>
  <c r="P82" i="4"/>
  <c r="P82" i="7"/>
  <c r="F66" i="4"/>
  <c r="F66" i="7"/>
  <c r="J87" i="4"/>
  <c r="J87" i="7"/>
  <c r="E83" i="4"/>
  <c r="F83" i="4"/>
  <c r="F83" i="7"/>
  <c r="M82" i="4"/>
  <c r="M82" i="7"/>
  <c r="K81" i="4"/>
  <c r="K81" i="7"/>
  <c r="E80" i="4"/>
  <c r="F85" i="4"/>
  <c r="F85" i="7"/>
  <c r="O78" i="4"/>
  <c r="P78" i="4"/>
  <c r="P78" i="7"/>
  <c r="I78" i="4"/>
  <c r="I78" i="7"/>
  <c r="K77" i="4"/>
  <c r="L77" i="4"/>
  <c r="L77" i="7"/>
  <c r="E76" i="4"/>
  <c r="F76" i="4"/>
  <c r="F76" i="7"/>
  <c r="M75" i="4"/>
  <c r="M75" i="7"/>
  <c r="L73" i="4"/>
  <c r="L73" i="7"/>
  <c r="C72" i="4"/>
  <c r="C74" i="4"/>
  <c r="C74" i="7"/>
  <c r="K67" i="4"/>
  <c r="L72" i="4"/>
  <c r="L72" i="7"/>
  <c r="M66" i="7"/>
  <c r="C65" i="4"/>
  <c r="D65" i="4"/>
  <c r="D65" i="7"/>
  <c r="M63" i="4"/>
  <c r="N63" i="4"/>
  <c r="N63" i="7"/>
  <c r="O62" i="7"/>
  <c r="K62" i="4"/>
  <c r="C62" i="4"/>
  <c r="D62" i="4"/>
  <c r="D62" i="7"/>
  <c r="F61" i="4"/>
  <c r="F61" i="7"/>
  <c r="F104" i="6"/>
  <c r="B102" i="6"/>
  <c r="G105" i="6"/>
  <c r="N93" i="4"/>
  <c r="N93" i="7"/>
  <c r="O60" i="7"/>
  <c r="E60" i="7"/>
  <c r="N97" i="4"/>
  <c r="N97" i="7"/>
  <c r="N73" i="4"/>
  <c r="N73" i="7"/>
  <c r="F94" i="7"/>
  <c r="K95" i="4"/>
  <c r="L100" i="4"/>
  <c r="L100" i="7"/>
  <c r="H109" i="5"/>
  <c r="K87" i="7"/>
  <c r="F90" i="4"/>
  <c r="F90" i="7"/>
  <c r="E85" i="7"/>
  <c r="I88" i="7"/>
  <c r="J86" i="4"/>
  <c r="J86" i="7"/>
  <c r="O83" i="4"/>
  <c r="O83" i="7"/>
  <c r="I83" i="4"/>
  <c r="I83" i="7"/>
  <c r="K82" i="4"/>
  <c r="K82" i="7"/>
  <c r="M81" i="4"/>
  <c r="M81" i="7"/>
  <c r="C78" i="4"/>
  <c r="C78" i="7"/>
  <c r="C77" i="4"/>
  <c r="P72" i="4"/>
  <c r="P72" i="7"/>
  <c r="O71" i="4"/>
  <c r="O71" i="7"/>
  <c r="I71" i="4"/>
  <c r="J76" i="4"/>
  <c r="J76" i="7"/>
  <c r="N67" i="4"/>
  <c r="N67" i="7"/>
  <c r="O63" i="4"/>
  <c r="P63" i="4"/>
  <c r="P63" i="7"/>
  <c r="O61" i="4"/>
  <c r="P61" i="4"/>
  <c r="P61" i="7"/>
  <c r="C104" i="6"/>
  <c r="F102" i="6"/>
  <c r="D80" i="4"/>
  <c r="D80" i="7"/>
  <c r="H95" i="5"/>
  <c r="H95" i="6"/>
  <c r="O91" i="4"/>
  <c r="O91" i="7"/>
  <c r="F77" i="4"/>
  <c r="F77" i="7"/>
  <c r="C110" i="6"/>
  <c r="N88" i="4"/>
  <c r="N88" i="7"/>
  <c r="C82" i="4"/>
  <c r="I73" i="4"/>
  <c r="I73" i="7"/>
  <c r="O68" i="4"/>
  <c r="P73" i="4"/>
  <c r="P73" i="7"/>
  <c r="E65" i="4"/>
  <c r="E65" i="7"/>
  <c r="N62" i="4"/>
  <c r="N62" i="7"/>
  <c r="N60" i="4"/>
  <c r="N60" i="7"/>
  <c r="K60" i="4"/>
  <c r="E102" i="6"/>
  <c r="C101" i="6"/>
  <c r="H81" i="5"/>
  <c r="O92" i="4"/>
  <c r="P92" i="4"/>
  <c r="P92" i="7"/>
  <c r="H104" i="5"/>
  <c r="H108" i="5"/>
  <c r="I95" i="4"/>
  <c r="J100" i="4"/>
  <c r="J100" i="7"/>
  <c r="O96" i="4"/>
  <c r="L88" i="4"/>
  <c r="L88" i="7"/>
  <c r="O81" i="7"/>
  <c r="O80" i="4"/>
  <c r="O80" i="7"/>
  <c r="I80" i="4"/>
  <c r="I80" i="7"/>
  <c r="E77" i="7"/>
  <c r="L76" i="4"/>
  <c r="L76" i="7"/>
  <c r="D76" i="4"/>
  <c r="D76" i="7"/>
  <c r="E75" i="7"/>
  <c r="F73" i="4"/>
  <c r="F73" i="7"/>
  <c r="E70" i="4"/>
  <c r="I68" i="4"/>
  <c r="I68" i="7"/>
  <c r="O67" i="7"/>
  <c r="O66" i="4"/>
  <c r="O66" i="7"/>
  <c r="I66" i="4"/>
  <c r="J66" i="4"/>
  <c r="J66" i="7"/>
  <c r="B101" i="6"/>
  <c r="C105" i="6"/>
  <c r="H102" i="5"/>
  <c r="H106" i="5"/>
  <c r="C92" i="4"/>
  <c r="G89" i="7"/>
  <c r="P93" i="4"/>
  <c r="P93" i="7"/>
  <c r="F93" i="4"/>
  <c r="F93" i="7"/>
  <c r="N78" i="4"/>
  <c r="N78" i="7"/>
  <c r="L85" i="4"/>
  <c r="L85" i="7"/>
  <c r="P77" i="4"/>
  <c r="P77" i="7"/>
  <c r="J75" i="4"/>
  <c r="J75" i="7"/>
  <c r="P87" i="4"/>
  <c r="P87" i="7"/>
  <c r="K83" i="7"/>
  <c r="M77" i="7"/>
  <c r="I77" i="7"/>
  <c r="O72" i="7"/>
  <c r="L71" i="4"/>
  <c r="L71" i="7"/>
  <c r="M67" i="7"/>
  <c r="E66" i="7"/>
  <c r="P65" i="4"/>
  <c r="P65" i="7"/>
  <c r="K65" i="4"/>
  <c r="L70" i="4"/>
  <c r="L70" i="7"/>
  <c r="K63" i="7"/>
  <c r="I63" i="7"/>
  <c r="E62" i="7"/>
  <c r="M61" i="7"/>
  <c r="K61" i="7"/>
  <c r="I61" i="7"/>
  <c r="J60" i="4"/>
  <c r="J60" i="7"/>
  <c r="C60" i="7"/>
  <c r="B94" i="6"/>
  <c r="H94" i="5"/>
  <c r="H86" i="5"/>
  <c r="E86" i="6"/>
  <c r="H85" i="5"/>
  <c r="E91" i="6"/>
  <c r="H91" i="5"/>
  <c r="H82" i="5"/>
  <c r="E82" i="6"/>
  <c r="F78" i="4"/>
  <c r="F78" i="7"/>
  <c r="F72" i="4"/>
  <c r="F72" i="7"/>
  <c r="F71" i="4"/>
  <c r="F71" i="7"/>
  <c r="B97" i="6"/>
  <c r="H97" i="5"/>
  <c r="E87" i="6"/>
  <c r="H87" i="5"/>
  <c r="K92" i="7"/>
  <c r="L92" i="4"/>
  <c r="L92" i="7"/>
  <c r="J82" i="4"/>
  <c r="J82" i="7"/>
  <c r="D71" i="4"/>
  <c r="D71" i="7"/>
  <c r="H100" i="5"/>
  <c r="H90" i="5"/>
  <c r="E90" i="6"/>
  <c r="H89" i="5"/>
  <c r="E83" i="6"/>
  <c r="H83" i="5"/>
  <c r="E103" i="6"/>
  <c r="H98" i="5"/>
  <c r="H93" i="5"/>
  <c r="H101" i="5"/>
  <c r="C91" i="4"/>
  <c r="C91" i="7"/>
  <c r="C106" i="6"/>
  <c r="N92" i="4"/>
  <c r="N92" i="7"/>
  <c r="E92" i="4"/>
  <c r="F107" i="6"/>
  <c r="D94" i="7"/>
  <c r="E95" i="4"/>
  <c r="F100" i="4"/>
  <c r="F100" i="7"/>
  <c r="M95" i="4"/>
  <c r="N100" i="4"/>
  <c r="N100" i="7"/>
  <c r="E96" i="4"/>
  <c r="F101" i="4"/>
  <c r="F101" i="7"/>
  <c r="H99" i="5"/>
  <c r="H96" i="5"/>
  <c r="H92" i="5"/>
  <c r="H88" i="5"/>
  <c r="H84" i="5"/>
  <c r="M91" i="4"/>
  <c r="M91" i="7"/>
  <c r="F91" i="4"/>
  <c r="F91" i="7"/>
  <c r="H105" i="5"/>
  <c r="J96" i="4"/>
  <c r="J96" i="7"/>
  <c r="L91" i="4"/>
  <c r="L91" i="7"/>
  <c r="F108" i="6"/>
  <c r="B108" i="6"/>
  <c r="L96" i="4"/>
  <c r="L96" i="7"/>
  <c r="H110" i="5"/>
  <c r="H99" i="7"/>
  <c r="F110" i="6"/>
  <c r="B110" i="6"/>
  <c r="C96" i="4"/>
  <c r="D101" i="4"/>
  <c r="D101" i="7"/>
  <c r="H75" i="6"/>
  <c r="G52" i="4"/>
  <c r="H59" i="6"/>
  <c r="G32" i="4"/>
  <c r="H51" i="6"/>
  <c r="G22" i="4"/>
  <c r="H77" i="6"/>
  <c r="G55" i="4"/>
  <c r="H69" i="6"/>
  <c r="G45" i="4"/>
  <c r="H61" i="6"/>
  <c r="G35" i="4"/>
  <c r="H57" i="6"/>
  <c r="G30" i="4"/>
  <c r="H49" i="6"/>
  <c r="G20" i="4"/>
  <c r="H41" i="6"/>
  <c r="G10" i="4"/>
  <c r="N76" i="4"/>
  <c r="N76" i="7"/>
  <c r="N72" i="4"/>
  <c r="N72" i="7"/>
  <c r="F67" i="4"/>
  <c r="F67" i="7"/>
  <c r="E67" i="7"/>
  <c r="H80" i="6"/>
  <c r="G58" i="4"/>
  <c r="H76" i="6"/>
  <c r="G53" i="4"/>
  <c r="H72" i="6"/>
  <c r="G48" i="4"/>
  <c r="H68" i="6"/>
  <c r="G43" i="4"/>
  <c r="H64" i="6"/>
  <c r="G38" i="4"/>
  <c r="H60" i="6"/>
  <c r="G33" i="4"/>
  <c r="H56" i="6"/>
  <c r="G28" i="4"/>
  <c r="H52" i="6"/>
  <c r="G23" i="4"/>
  <c r="H48" i="6"/>
  <c r="G18" i="4"/>
  <c r="H44" i="6"/>
  <c r="G13" i="4"/>
  <c r="G13" i="7"/>
  <c r="D88" i="4"/>
  <c r="D88" i="7"/>
  <c r="P86" i="4"/>
  <c r="P86" i="7"/>
  <c r="F86" i="4"/>
  <c r="F86" i="7"/>
  <c r="N85" i="4"/>
  <c r="N85" i="7"/>
  <c r="D85" i="4"/>
  <c r="D85" i="7"/>
  <c r="N83" i="4"/>
  <c r="N83" i="7"/>
  <c r="J81" i="4"/>
  <c r="J81" i="7"/>
  <c r="M78" i="7"/>
  <c r="L78" i="4"/>
  <c r="L78" i="7"/>
  <c r="E78" i="7"/>
  <c r="I76" i="7"/>
  <c r="O75" i="7"/>
  <c r="K74" i="4"/>
  <c r="K73" i="7"/>
  <c r="C73" i="7"/>
  <c r="E72" i="7"/>
  <c r="M71" i="7"/>
  <c r="C71" i="7"/>
  <c r="K70" i="7"/>
  <c r="D68" i="4"/>
  <c r="D68" i="7"/>
  <c r="C68" i="7"/>
  <c r="L66" i="4"/>
  <c r="L66" i="7"/>
  <c r="K66" i="7"/>
  <c r="H67" i="6"/>
  <c r="G42" i="4"/>
  <c r="H43" i="6"/>
  <c r="G12" i="4"/>
  <c r="G12" i="7"/>
  <c r="O82" i="7"/>
  <c r="F82" i="4"/>
  <c r="F82" i="7"/>
  <c r="F87" i="4"/>
  <c r="F87" i="7"/>
  <c r="E81" i="7"/>
  <c r="D81" i="4"/>
  <c r="D81" i="7"/>
  <c r="D86" i="4"/>
  <c r="D86" i="7"/>
  <c r="K80" i="7"/>
  <c r="C80" i="7"/>
  <c r="M73" i="7"/>
  <c r="E73" i="7"/>
  <c r="K72" i="7"/>
  <c r="E68" i="7"/>
  <c r="D66" i="4"/>
  <c r="D66" i="7"/>
  <c r="C66" i="7"/>
  <c r="N65" i="4"/>
  <c r="N65" i="7"/>
  <c r="M65" i="7"/>
  <c r="H71" i="6"/>
  <c r="G47" i="4"/>
  <c r="H55" i="6"/>
  <c r="G27" i="4"/>
  <c r="L68" i="4"/>
  <c r="L68" i="7"/>
  <c r="K68" i="7"/>
  <c r="J67" i="4"/>
  <c r="J67" i="7"/>
  <c r="I67" i="7"/>
  <c r="J65" i="4"/>
  <c r="J65" i="7"/>
  <c r="I65" i="7"/>
  <c r="H79" i="6"/>
  <c r="G57" i="4"/>
  <c r="H63" i="6"/>
  <c r="G37" i="4"/>
  <c r="H47" i="6"/>
  <c r="G17" i="4"/>
  <c r="H73" i="6"/>
  <c r="G50" i="4"/>
  <c r="H65" i="6"/>
  <c r="G40" i="4"/>
  <c r="H53" i="6"/>
  <c r="G25" i="4"/>
  <c r="H45" i="6"/>
  <c r="G15" i="4"/>
  <c r="L75" i="4"/>
  <c r="L75" i="7"/>
  <c r="P70" i="4"/>
  <c r="P70" i="7"/>
  <c r="O70" i="7"/>
  <c r="J70" i="4"/>
  <c r="J70" i="7"/>
  <c r="D40" i="4"/>
  <c r="D40" i="7"/>
  <c r="C44" i="4"/>
  <c r="J36" i="4"/>
  <c r="J36" i="7"/>
  <c r="I36" i="7"/>
  <c r="L40" i="4"/>
  <c r="L40" i="7"/>
  <c r="K44" i="4"/>
  <c r="N38" i="4"/>
  <c r="N38" i="7"/>
  <c r="M38" i="7"/>
  <c r="M39" i="4"/>
  <c r="C39" i="4"/>
  <c r="J72" i="4"/>
  <c r="J72" i="7"/>
  <c r="N70" i="4"/>
  <c r="N70" i="7"/>
  <c r="L45" i="4"/>
  <c r="L45" i="7"/>
  <c r="J40" i="4"/>
  <c r="J40" i="7"/>
  <c r="I40" i="7"/>
  <c r="I44" i="4"/>
  <c r="F38" i="4"/>
  <c r="F38" i="7"/>
  <c r="E38" i="7"/>
  <c r="L37" i="4"/>
  <c r="L37" i="7"/>
  <c r="K37" i="7"/>
  <c r="D37" i="4"/>
  <c r="D37" i="7"/>
  <c r="C37" i="7"/>
  <c r="K39" i="4"/>
  <c r="H46" i="6"/>
  <c r="G16" i="4"/>
  <c r="G56" i="4"/>
  <c r="G51" i="4"/>
  <c r="G46" i="4"/>
  <c r="G41" i="4"/>
  <c r="L36" i="4"/>
  <c r="L36" i="7"/>
  <c r="G36" i="4"/>
  <c r="D36" i="4"/>
  <c r="D36" i="7"/>
  <c r="O35" i="7"/>
  <c r="K33" i="7"/>
  <c r="C33" i="7"/>
  <c r="I32" i="7"/>
  <c r="O31" i="7"/>
  <c r="J31" i="4"/>
  <c r="J31" i="7"/>
  <c r="M30" i="7"/>
  <c r="E30" i="7"/>
  <c r="I28" i="7"/>
  <c r="O27" i="7"/>
  <c r="M26" i="7"/>
  <c r="E26" i="7"/>
  <c r="K25" i="7"/>
  <c r="C25" i="7"/>
  <c r="O23" i="7"/>
  <c r="M22" i="7"/>
  <c r="E22" i="7"/>
  <c r="K21" i="7"/>
  <c r="C21" i="7"/>
  <c r="I20" i="7"/>
  <c r="M19" i="4"/>
  <c r="E17" i="7"/>
  <c r="D17" i="4"/>
  <c r="D17" i="7"/>
  <c r="N16" i="4"/>
  <c r="N16" i="7"/>
  <c r="G11" i="4"/>
  <c r="G11" i="7"/>
  <c r="G31" i="4"/>
  <c r="F18" i="4"/>
  <c r="F18" i="7"/>
  <c r="E18" i="7"/>
  <c r="L93" i="4"/>
  <c r="L93" i="7"/>
  <c r="K93" i="7"/>
  <c r="D93" i="4"/>
  <c r="D93" i="7"/>
  <c r="C93" i="7"/>
  <c r="D95" i="4"/>
  <c r="D95" i="7"/>
  <c r="C90" i="7"/>
  <c r="D90" i="4"/>
  <c r="D90" i="7"/>
  <c r="M90" i="7"/>
  <c r="N90" i="4"/>
  <c r="N90" i="7"/>
  <c r="G26" i="4"/>
  <c r="D16" i="4"/>
  <c r="D16" i="7"/>
  <c r="C16" i="7"/>
  <c r="I92" i="7"/>
  <c r="J92" i="4"/>
  <c r="J92" i="7"/>
  <c r="L90" i="4"/>
  <c r="L90" i="7"/>
  <c r="K90" i="7"/>
  <c r="O29" i="4"/>
  <c r="M24" i="4"/>
  <c r="E24" i="4"/>
  <c r="G21" i="4"/>
  <c r="E19" i="4"/>
  <c r="P18" i="4"/>
  <c r="P18" i="7"/>
  <c r="P17" i="4"/>
  <c r="P17" i="7"/>
  <c r="I91" i="7"/>
  <c r="J91" i="4"/>
  <c r="J91" i="7"/>
  <c r="J90" i="4"/>
  <c r="J90" i="7"/>
  <c r="I90" i="7"/>
  <c r="J16" i="4"/>
  <c r="J16" i="7"/>
  <c r="P95" i="4"/>
  <c r="P95" i="7"/>
  <c r="P90" i="4"/>
  <c r="P90" i="7"/>
  <c r="O90" i="7"/>
  <c r="E92" i="6"/>
  <c r="E94" i="7"/>
  <c r="H103" i="5"/>
  <c r="H107" i="5"/>
  <c r="J24" i="4"/>
  <c r="J24" i="7"/>
  <c r="J29" i="4"/>
  <c r="J29" i="7"/>
  <c r="D78" i="4"/>
  <c r="D78" i="7"/>
  <c r="L34" i="4"/>
  <c r="L34" i="7"/>
  <c r="H106" i="6"/>
  <c r="G86" i="4"/>
  <c r="G86" i="7"/>
  <c r="G93" i="4"/>
  <c r="H98" i="4"/>
  <c r="H98" i="7"/>
  <c r="H109" i="6"/>
  <c r="K79" i="4"/>
  <c r="K79" i="7"/>
  <c r="H102" i="6"/>
  <c r="F81" i="4"/>
  <c r="F81" i="7"/>
  <c r="J80" i="4"/>
  <c r="J80" i="7"/>
  <c r="C79" i="4"/>
  <c r="D79" i="4"/>
  <c r="D79" i="7"/>
  <c r="G91" i="4"/>
  <c r="G91" i="7"/>
  <c r="P91" i="4"/>
  <c r="P91" i="7"/>
  <c r="P96" i="4"/>
  <c r="P96" i="7"/>
  <c r="P101" i="4"/>
  <c r="P101" i="7"/>
  <c r="F70" i="4"/>
  <c r="F70" i="7"/>
  <c r="F80" i="4"/>
  <c r="F80" i="7"/>
  <c r="I71" i="7"/>
  <c r="G77" i="4"/>
  <c r="G77" i="7"/>
  <c r="D72" i="4"/>
  <c r="D72" i="7"/>
  <c r="P76" i="4"/>
  <c r="P76" i="7"/>
  <c r="N95" i="4"/>
  <c r="N95" i="7"/>
  <c r="O61" i="7"/>
  <c r="L29" i="4"/>
  <c r="L29" i="7"/>
  <c r="P39" i="4"/>
  <c r="P39" i="7"/>
  <c r="O39" i="7"/>
  <c r="J95" i="4"/>
  <c r="J95" i="7"/>
  <c r="N29" i="4"/>
  <c r="N29" i="7"/>
  <c r="L95" i="4"/>
  <c r="L95" i="7"/>
  <c r="C72" i="7"/>
  <c r="L81" i="4"/>
  <c r="L81" i="7"/>
  <c r="I74" i="4"/>
  <c r="M74" i="4"/>
  <c r="M74" i="7"/>
  <c r="C62" i="7"/>
  <c r="M63" i="7"/>
  <c r="L24" i="4"/>
  <c r="L24" i="7"/>
  <c r="E79" i="4"/>
  <c r="E79" i="7"/>
  <c r="K84" i="4"/>
  <c r="D67" i="4"/>
  <c r="D67" i="7"/>
  <c r="D82" i="4"/>
  <c r="D82" i="7"/>
  <c r="P34" i="4"/>
  <c r="P34" i="7"/>
  <c r="P24" i="4"/>
  <c r="P24" i="7"/>
  <c r="D34" i="4"/>
  <c r="D34" i="7"/>
  <c r="J19" i="4"/>
  <c r="J19" i="7"/>
  <c r="J34" i="4"/>
  <c r="J34" i="7"/>
  <c r="N54" i="4"/>
  <c r="N54" i="7"/>
  <c r="F65" i="4"/>
  <c r="F65" i="7"/>
  <c r="E69" i="4"/>
  <c r="E80" i="7"/>
  <c r="E84" i="4"/>
  <c r="F89" i="4"/>
  <c r="K64" i="4"/>
  <c r="K64" i="7"/>
  <c r="E70" i="7"/>
  <c r="E74" i="4"/>
  <c r="O74" i="4"/>
  <c r="C65" i="7"/>
  <c r="C69" i="4"/>
  <c r="D74" i="4"/>
  <c r="D74" i="7"/>
  <c r="C84" i="4"/>
  <c r="D89" i="4"/>
  <c r="C64" i="4"/>
  <c r="J64" i="4"/>
  <c r="J64" i="7"/>
  <c r="N44" i="4"/>
  <c r="N44" i="7"/>
  <c r="D19" i="4"/>
  <c r="D19" i="7"/>
  <c r="I29" i="7"/>
  <c r="L19" i="4"/>
  <c r="L19" i="7"/>
  <c r="F44" i="4"/>
  <c r="F44" i="7"/>
  <c r="J54" i="4"/>
  <c r="J54" i="7"/>
  <c r="P54" i="4"/>
  <c r="P54" i="7"/>
  <c r="I34" i="7"/>
  <c r="N49" i="4"/>
  <c r="N49" i="7"/>
  <c r="J59" i="4"/>
  <c r="J59" i="7"/>
  <c r="J83" i="4"/>
  <c r="J83" i="7"/>
  <c r="N87" i="4"/>
  <c r="N87" i="7"/>
  <c r="J78" i="4"/>
  <c r="J78" i="7"/>
  <c r="N82" i="4"/>
  <c r="N82" i="7"/>
  <c r="P66" i="4"/>
  <c r="P66" i="7"/>
  <c r="O68" i="7"/>
  <c r="P88" i="4"/>
  <c r="P88" i="7"/>
  <c r="K77" i="7"/>
  <c r="L82" i="4"/>
  <c r="L82" i="7"/>
  <c r="J85" i="4"/>
  <c r="J85" i="7"/>
  <c r="J88" i="4"/>
  <c r="J88" i="7"/>
  <c r="O54" i="7"/>
  <c r="F64" i="4"/>
  <c r="F64" i="7"/>
  <c r="C19" i="7"/>
  <c r="J39" i="4"/>
  <c r="J39" i="7"/>
  <c r="K34" i="7"/>
  <c r="G94" i="7"/>
  <c r="H94" i="7"/>
  <c r="I19" i="7"/>
  <c r="D29" i="4"/>
  <c r="D29" i="7"/>
  <c r="D59" i="4"/>
  <c r="D59" i="7"/>
  <c r="P59" i="4"/>
  <c r="P59" i="7"/>
  <c r="K24" i="7"/>
  <c r="P19" i="4"/>
  <c r="P19" i="7"/>
  <c r="F39" i="4"/>
  <c r="F39" i="7"/>
  <c r="P83" i="4"/>
  <c r="P83" i="7"/>
  <c r="P80" i="4"/>
  <c r="P80" i="7"/>
  <c r="P68" i="4"/>
  <c r="P68" i="7"/>
  <c r="L67" i="4"/>
  <c r="L67" i="7"/>
  <c r="P49" i="4"/>
  <c r="P49" i="7"/>
  <c r="L54" i="4"/>
  <c r="L54" i="7"/>
  <c r="I79" i="4"/>
  <c r="G93" i="7"/>
  <c r="H108" i="6"/>
  <c r="E95" i="7"/>
  <c r="J68" i="4"/>
  <c r="J68" i="7"/>
  <c r="N68" i="4"/>
  <c r="N68" i="7"/>
  <c r="F75" i="4"/>
  <c r="F75" i="7"/>
  <c r="D70" i="4"/>
  <c r="D70" i="7"/>
  <c r="D77" i="4"/>
  <c r="D77" i="7"/>
  <c r="O96" i="7"/>
  <c r="N34" i="4"/>
  <c r="N34" i="7"/>
  <c r="M95" i="7"/>
  <c r="P71" i="4"/>
  <c r="P71" i="7"/>
  <c r="J71" i="4"/>
  <c r="J71" i="7"/>
  <c r="L86" i="4"/>
  <c r="L86" i="7"/>
  <c r="C77" i="7"/>
  <c r="E76" i="7"/>
  <c r="N80" i="4"/>
  <c r="N80" i="7"/>
  <c r="D54" i="4"/>
  <c r="D54" i="7"/>
  <c r="I95" i="7"/>
  <c r="F49" i="4"/>
  <c r="F49" i="7"/>
  <c r="E49" i="7"/>
  <c r="F34" i="4"/>
  <c r="F34" i="7"/>
  <c r="I66" i="7"/>
  <c r="K95" i="7"/>
  <c r="F54" i="4"/>
  <c r="F54" i="7"/>
  <c r="E54" i="7"/>
  <c r="F59" i="4"/>
  <c r="F59" i="7"/>
  <c r="K59" i="7"/>
  <c r="L59" i="4"/>
  <c r="L59" i="7"/>
  <c r="O44" i="7"/>
  <c r="P44" i="4"/>
  <c r="P44" i="7"/>
  <c r="M59" i="7"/>
  <c r="N59" i="4"/>
  <c r="N59" i="7"/>
  <c r="F95" i="4"/>
  <c r="F95" i="7"/>
  <c r="D91" i="4"/>
  <c r="D91" i="7"/>
  <c r="E92" i="7"/>
  <c r="F97" i="4"/>
  <c r="F97" i="7"/>
  <c r="N75" i="4"/>
  <c r="N75" i="7"/>
  <c r="I84" i="4"/>
  <c r="J89" i="4"/>
  <c r="G95" i="4"/>
  <c r="H100" i="4"/>
  <c r="H100" i="7"/>
  <c r="P85" i="4"/>
  <c r="P85" i="7"/>
  <c r="L87" i="4"/>
  <c r="L87" i="7"/>
  <c r="O78" i="7"/>
  <c r="K67" i="7"/>
  <c r="K62" i="7"/>
  <c r="L62" i="4"/>
  <c r="L62" i="7"/>
  <c r="E83" i="7"/>
  <c r="F88" i="4"/>
  <c r="F88" i="7"/>
  <c r="C92" i="7"/>
  <c r="D97" i="4"/>
  <c r="D97" i="7"/>
  <c r="O92" i="7"/>
  <c r="P97" i="4"/>
  <c r="P97" i="7"/>
  <c r="I69" i="4"/>
  <c r="O63" i="7"/>
  <c r="K60" i="7"/>
  <c r="L60" i="4"/>
  <c r="L60" i="7"/>
  <c r="D92" i="4"/>
  <c r="D92" i="7"/>
  <c r="H81" i="6"/>
  <c r="G60" i="4"/>
  <c r="G60" i="7"/>
  <c r="J73" i="4"/>
  <c r="J73" i="7"/>
  <c r="D83" i="4"/>
  <c r="D83" i="7"/>
  <c r="F92" i="4"/>
  <c r="F92" i="7"/>
  <c r="G88" i="4"/>
  <c r="H104" i="6"/>
  <c r="D87" i="4"/>
  <c r="D87" i="7"/>
  <c r="C82" i="7"/>
  <c r="N81" i="4"/>
  <c r="N81" i="7"/>
  <c r="N86" i="4"/>
  <c r="N86" i="7"/>
  <c r="H88" i="6"/>
  <c r="G68" i="4"/>
  <c r="H83" i="6"/>
  <c r="G62" i="4"/>
  <c r="G62" i="7"/>
  <c r="K69" i="4"/>
  <c r="N96" i="4"/>
  <c r="N96" i="7"/>
  <c r="K89" i="7"/>
  <c r="G96" i="4"/>
  <c r="H101" i="4"/>
  <c r="H101" i="7"/>
  <c r="H110" i="6"/>
  <c r="H92" i="6"/>
  <c r="G73" i="4"/>
  <c r="G81" i="4"/>
  <c r="H98" i="6"/>
  <c r="H100" i="6"/>
  <c r="G83" i="4"/>
  <c r="H97" i="6"/>
  <c r="G80" i="4"/>
  <c r="H82" i="6"/>
  <c r="G61" i="4"/>
  <c r="G61" i="7"/>
  <c r="D96" i="4"/>
  <c r="D96" i="7"/>
  <c r="C96" i="7"/>
  <c r="H96" i="6"/>
  <c r="G78" i="4"/>
  <c r="N91" i="4"/>
  <c r="N91" i="7"/>
  <c r="H89" i="6"/>
  <c r="G70" i="4"/>
  <c r="H91" i="6"/>
  <c r="G72" i="4"/>
  <c r="H86" i="6"/>
  <c r="G66" i="4"/>
  <c r="G90" i="4"/>
  <c r="H105" i="6"/>
  <c r="H84" i="6"/>
  <c r="G63" i="4"/>
  <c r="G63" i="7"/>
  <c r="H99" i="6"/>
  <c r="G82" i="4"/>
  <c r="G85" i="4"/>
  <c r="H101" i="6"/>
  <c r="H87" i="6"/>
  <c r="G67" i="4"/>
  <c r="H94" i="6"/>
  <c r="G76" i="4"/>
  <c r="M89" i="7"/>
  <c r="I89" i="7"/>
  <c r="F96" i="4"/>
  <c r="F96" i="7"/>
  <c r="E96" i="7"/>
  <c r="H93" i="6"/>
  <c r="G75" i="4"/>
  <c r="H90" i="6"/>
  <c r="G71" i="4"/>
  <c r="H85" i="6"/>
  <c r="G65" i="4"/>
  <c r="L65" i="4"/>
  <c r="L65" i="7"/>
  <c r="K65" i="7"/>
  <c r="G87" i="4"/>
  <c r="H103" i="6"/>
  <c r="G26" i="7"/>
  <c r="H26" i="4"/>
  <c r="H26" i="7"/>
  <c r="I94" i="7"/>
  <c r="J94" i="7"/>
  <c r="L39" i="4"/>
  <c r="L39" i="7"/>
  <c r="K39" i="7"/>
  <c r="G36" i="7"/>
  <c r="H36" i="4"/>
  <c r="H36" i="7"/>
  <c r="H51" i="4"/>
  <c r="H51" i="7"/>
  <c r="G51" i="7"/>
  <c r="C39" i="7"/>
  <c r="D39" i="4"/>
  <c r="D39" i="7"/>
  <c r="H27" i="4"/>
  <c r="H27" i="7"/>
  <c r="G27" i="7"/>
  <c r="H107" i="6"/>
  <c r="G92" i="4"/>
  <c r="H97" i="4"/>
  <c r="H97" i="7"/>
  <c r="F19" i="4"/>
  <c r="F19" i="7"/>
  <c r="E19" i="7"/>
  <c r="O29" i="7"/>
  <c r="P29" i="4"/>
  <c r="P29" i="7"/>
  <c r="N19" i="4"/>
  <c r="N19" i="7"/>
  <c r="M19" i="7"/>
  <c r="G56" i="7"/>
  <c r="H56" i="4"/>
  <c r="H56" i="7"/>
  <c r="M39" i="7"/>
  <c r="N39" i="4"/>
  <c r="N39" i="7"/>
  <c r="C44" i="7"/>
  <c r="D44" i="4"/>
  <c r="D44" i="7"/>
  <c r="D49" i="4"/>
  <c r="D49" i="7"/>
  <c r="G29" i="4"/>
  <c r="G25" i="7"/>
  <c r="H25" i="4"/>
  <c r="H25" i="7"/>
  <c r="G54" i="4"/>
  <c r="G50" i="7"/>
  <c r="H50" i="4"/>
  <c r="H50" i="7"/>
  <c r="H37" i="4"/>
  <c r="H37" i="7"/>
  <c r="G37" i="7"/>
  <c r="L79" i="4"/>
  <c r="L79" i="7"/>
  <c r="G21" i="7"/>
  <c r="H21" i="4"/>
  <c r="H21" i="7"/>
  <c r="G41" i="7"/>
  <c r="H41" i="4"/>
  <c r="H41" i="7"/>
  <c r="H16" i="4"/>
  <c r="H16" i="7"/>
  <c r="G16" i="7"/>
  <c r="L49" i="4"/>
  <c r="L49" i="7"/>
  <c r="K44" i="7"/>
  <c r="L44" i="4"/>
  <c r="L44" i="7"/>
  <c r="G47" i="7"/>
  <c r="H47" i="4"/>
  <c r="H47" i="7"/>
  <c r="G42" i="7"/>
  <c r="H42" i="4"/>
  <c r="H42" i="7"/>
  <c r="G18" i="7"/>
  <c r="H18" i="4"/>
  <c r="H18" i="7"/>
  <c r="G28" i="7"/>
  <c r="H28" i="4"/>
  <c r="H28" i="7"/>
  <c r="H38" i="4"/>
  <c r="H38" i="7"/>
  <c r="G38" i="7"/>
  <c r="G48" i="7"/>
  <c r="H48" i="4"/>
  <c r="H48" i="7"/>
  <c r="G58" i="7"/>
  <c r="H58" i="4"/>
  <c r="H58" i="7"/>
  <c r="G14" i="4"/>
  <c r="G14" i="7"/>
  <c r="G10" i="7"/>
  <c r="G34" i="4"/>
  <c r="G30" i="7"/>
  <c r="H30" i="4"/>
  <c r="H30" i="7"/>
  <c r="G49" i="4"/>
  <c r="G45" i="7"/>
  <c r="H45" i="4"/>
  <c r="H45" i="7"/>
  <c r="G22" i="7"/>
  <c r="H22" i="4"/>
  <c r="H22" i="7"/>
  <c r="G52" i="7"/>
  <c r="H52" i="4"/>
  <c r="H52" i="7"/>
  <c r="E24" i="7"/>
  <c r="F24" i="4"/>
  <c r="F24" i="7"/>
  <c r="G46" i="7"/>
  <c r="H46" i="4"/>
  <c r="H46" i="7"/>
  <c r="G19" i="4"/>
  <c r="G15" i="7"/>
  <c r="H15" i="4"/>
  <c r="H15" i="7"/>
  <c r="G40" i="7"/>
  <c r="G44" i="4"/>
  <c r="H40" i="4"/>
  <c r="H40" i="7"/>
  <c r="G17" i="7"/>
  <c r="H17" i="4"/>
  <c r="H17" i="7"/>
  <c r="H57" i="4"/>
  <c r="H57" i="7"/>
  <c r="G57" i="7"/>
  <c r="K94" i="7"/>
  <c r="L94" i="7"/>
  <c r="H31" i="4"/>
  <c r="H31" i="7"/>
  <c r="G31" i="7"/>
  <c r="M24" i="7"/>
  <c r="N24" i="4"/>
  <c r="N24" i="7"/>
  <c r="F29" i="4"/>
  <c r="F29" i="7"/>
  <c r="J44" i="4"/>
  <c r="J44" i="7"/>
  <c r="J49" i="4"/>
  <c r="J49" i="7"/>
  <c r="I44" i="7"/>
  <c r="K74" i="7"/>
  <c r="H23" i="4"/>
  <c r="H23" i="7"/>
  <c r="G23" i="7"/>
  <c r="G33" i="7"/>
  <c r="H33" i="4"/>
  <c r="H33" i="7"/>
  <c r="G43" i="7"/>
  <c r="H43" i="4"/>
  <c r="H43" i="7"/>
  <c r="H53" i="4"/>
  <c r="H53" i="7"/>
  <c r="G53" i="7"/>
  <c r="G20" i="7"/>
  <c r="H20" i="4"/>
  <c r="H20" i="7"/>
  <c r="G24" i="4"/>
  <c r="H35" i="4"/>
  <c r="H35" i="7"/>
  <c r="G35" i="7"/>
  <c r="G39" i="4"/>
  <c r="G59" i="4"/>
  <c r="H55" i="4"/>
  <c r="H55" i="7"/>
  <c r="G55" i="7"/>
  <c r="G32" i="7"/>
  <c r="H32" i="4"/>
  <c r="H32" i="7"/>
  <c r="L89" i="4"/>
  <c r="L89" i="7"/>
  <c r="C79" i="7"/>
  <c r="O79" i="4"/>
  <c r="P79" i="4"/>
  <c r="P79" i="7"/>
  <c r="O84" i="4"/>
  <c r="H77" i="4"/>
  <c r="H77" i="7"/>
  <c r="H91" i="4"/>
  <c r="H91" i="7"/>
  <c r="J84" i="4"/>
  <c r="J84" i="7"/>
  <c r="L84" i="4"/>
  <c r="L84" i="7"/>
  <c r="J79" i="4"/>
  <c r="J79" i="7"/>
  <c r="L64" i="4"/>
  <c r="L64" i="7"/>
  <c r="K84" i="7"/>
  <c r="H63" i="4"/>
  <c r="H63" i="7"/>
  <c r="I74" i="7"/>
  <c r="G79" i="4"/>
  <c r="G79" i="7"/>
  <c r="L69" i="4"/>
  <c r="L69" i="7"/>
  <c r="L74" i="4"/>
  <c r="L74" i="7"/>
  <c r="O69" i="4"/>
  <c r="P74" i="4"/>
  <c r="P74" i="7"/>
  <c r="K69" i="7"/>
  <c r="O64" i="4"/>
  <c r="F89" i="7"/>
  <c r="F84" i="4"/>
  <c r="F84" i="7"/>
  <c r="E84" i="7"/>
  <c r="F79" i="4"/>
  <c r="F79" i="7"/>
  <c r="E74" i="7"/>
  <c r="F74" i="4"/>
  <c r="F74" i="7"/>
  <c r="G74" i="4"/>
  <c r="G74" i="7"/>
  <c r="F69" i="4"/>
  <c r="F69" i="7"/>
  <c r="E69" i="7"/>
  <c r="H61" i="4"/>
  <c r="H61" i="7"/>
  <c r="D64" i="4"/>
  <c r="D64" i="7"/>
  <c r="C64" i="7"/>
  <c r="G64" i="4"/>
  <c r="G64" i="7"/>
  <c r="M64" i="4"/>
  <c r="D89" i="7"/>
  <c r="G84" i="4"/>
  <c r="H89" i="4"/>
  <c r="D84" i="4"/>
  <c r="D84" i="7"/>
  <c r="C84" i="7"/>
  <c r="C69" i="7"/>
  <c r="G69" i="4"/>
  <c r="D69" i="4"/>
  <c r="D69" i="7"/>
  <c r="I79" i="7"/>
  <c r="M79" i="4"/>
  <c r="G95" i="7"/>
  <c r="J99" i="7"/>
  <c r="I99" i="7"/>
  <c r="H62" i="4"/>
  <c r="H62" i="7"/>
  <c r="L99" i="7"/>
  <c r="K99" i="7"/>
  <c r="H60" i="4"/>
  <c r="H60" i="7"/>
  <c r="I84" i="7"/>
  <c r="M84" i="4"/>
  <c r="N89" i="4"/>
  <c r="J89" i="7"/>
  <c r="G88" i="7"/>
  <c r="H93" i="4"/>
  <c r="H93" i="7"/>
  <c r="J74" i="4"/>
  <c r="J74" i="7"/>
  <c r="I69" i="7"/>
  <c r="M69" i="4"/>
  <c r="J69" i="4"/>
  <c r="J69" i="7"/>
  <c r="H75" i="4"/>
  <c r="H75" i="7"/>
  <c r="G75" i="7"/>
  <c r="H67" i="4"/>
  <c r="H67" i="7"/>
  <c r="G67" i="7"/>
  <c r="H82" i="4"/>
  <c r="H82" i="7"/>
  <c r="G82" i="7"/>
  <c r="H66" i="4"/>
  <c r="H66" i="7"/>
  <c r="G66" i="7"/>
  <c r="G90" i="7"/>
  <c r="H90" i="4"/>
  <c r="H90" i="7"/>
  <c r="G80" i="7"/>
  <c r="H80" i="4"/>
  <c r="H80" i="7"/>
  <c r="H95" i="4"/>
  <c r="H95" i="7"/>
  <c r="G71" i="7"/>
  <c r="H71" i="4"/>
  <c r="H71" i="7"/>
  <c r="H76" i="4"/>
  <c r="H76" i="7"/>
  <c r="G76" i="7"/>
  <c r="H72" i="4"/>
  <c r="H72" i="7"/>
  <c r="G72" i="7"/>
  <c r="H81" i="4"/>
  <c r="H81" i="7"/>
  <c r="G81" i="7"/>
  <c r="H86" i="4"/>
  <c r="H86" i="7"/>
  <c r="H96" i="4"/>
  <c r="H96" i="7"/>
  <c r="G96" i="7"/>
  <c r="G85" i="7"/>
  <c r="H85" i="4"/>
  <c r="H85" i="7"/>
  <c r="H78" i="4"/>
  <c r="H78" i="7"/>
  <c r="G78" i="7"/>
  <c r="G83" i="7"/>
  <c r="H83" i="4"/>
  <c r="H83" i="7"/>
  <c r="H88" i="4"/>
  <c r="H88" i="7"/>
  <c r="H73" i="4"/>
  <c r="H73" i="7"/>
  <c r="G73" i="7"/>
  <c r="H68" i="4"/>
  <c r="H68" i="7"/>
  <c r="G68" i="7"/>
  <c r="H65" i="4"/>
  <c r="H65" i="7"/>
  <c r="G65" i="7"/>
  <c r="H70" i="4"/>
  <c r="H70" i="7"/>
  <c r="G70" i="7"/>
  <c r="O89" i="7"/>
  <c r="P94" i="7"/>
  <c r="O94" i="7"/>
  <c r="H49" i="4"/>
  <c r="H49" i="7"/>
  <c r="G49" i="7"/>
  <c r="G92" i="7"/>
  <c r="H92" i="4"/>
  <c r="H92" i="7"/>
  <c r="O74" i="7"/>
  <c r="G34" i="7"/>
  <c r="H34" i="4"/>
  <c r="H34" i="7"/>
  <c r="G24" i="7"/>
  <c r="H24" i="4"/>
  <c r="H24" i="7"/>
  <c r="G44" i="7"/>
  <c r="H44" i="4"/>
  <c r="H44" i="7"/>
  <c r="G19" i="7"/>
  <c r="H19" i="4"/>
  <c r="H19" i="7"/>
  <c r="G29" i="7"/>
  <c r="H29" i="4"/>
  <c r="H29" i="7"/>
  <c r="H59" i="4"/>
  <c r="H59" i="7"/>
  <c r="G59" i="7"/>
  <c r="N94" i="7"/>
  <c r="M94" i="7"/>
  <c r="H39" i="4"/>
  <c r="H39" i="7"/>
  <c r="G39" i="7"/>
  <c r="G54" i="7"/>
  <c r="H54" i="4"/>
  <c r="H54" i="7"/>
  <c r="G87" i="7"/>
  <c r="H87" i="4"/>
  <c r="H87" i="7"/>
  <c r="O84" i="7"/>
  <c r="P89" i="4"/>
  <c r="P89" i="7"/>
  <c r="P84" i="4"/>
  <c r="P84" i="7"/>
  <c r="O79" i="7"/>
  <c r="H79" i="4"/>
  <c r="H79" i="7"/>
  <c r="O69" i="7"/>
  <c r="P69" i="4"/>
  <c r="P69" i="7"/>
  <c r="H64" i="4"/>
  <c r="H64" i="7"/>
  <c r="P64" i="4"/>
  <c r="P64" i="7"/>
  <c r="O64" i="7"/>
  <c r="M64" i="7"/>
  <c r="N64" i="4"/>
  <c r="N64" i="7"/>
  <c r="G69" i="7"/>
  <c r="H69" i="4"/>
  <c r="H69" i="7"/>
  <c r="H74" i="4"/>
  <c r="H74" i="7"/>
  <c r="G84" i="7"/>
  <c r="H89" i="7"/>
  <c r="H84" i="4"/>
  <c r="H84" i="7"/>
  <c r="N79" i="4"/>
  <c r="N79" i="7"/>
  <c r="M79" i="7"/>
  <c r="P99" i="7"/>
  <c r="O99" i="7"/>
  <c r="N99" i="7"/>
  <c r="M99" i="7"/>
  <c r="N89" i="7"/>
  <c r="N84" i="4"/>
  <c r="N84" i="7"/>
  <c r="M84" i="7"/>
  <c r="N74" i="4"/>
  <c r="N74" i="7"/>
  <c r="N69" i="4"/>
  <c r="N69" i="7"/>
  <c r="M69" i="7"/>
</calcChain>
</file>

<file path=xl/sharedStrings.xml><?xml version="1.0" encoding="utf-8"?>
<sst xmlns="http://schemas.openxmlformats.org/spreadsheetml/2006/main" count="622" uniqueCount="179">
  <si>
    <t>Période</t>
  </si>
  <si>
    <t>Indices des valeurs unitaires</t>
  </si>
  <si>
    <t>Indices des valeurs</t>
  </si>
  <si>
    <t>Indices de volume</t>
  </si>
  <si>
    <t>Exportations</t>
  </si>
  <si>
    <t>Importations</t>
  </si>
  <si>
    <t>Termes de l'échange</t>
  </si>
  <si>
    <t>Variation</t>
  </si>
  <si>
    <t>Année</t>
  </si>
  <si>
    <t>T1</t>
  </si>
  <si>
    <t>T2</t>
  </si>
  <si>
    <t>T3</t>
  </si>
  <si>
    <t>T4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</si>
  <si>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</si>
  <si>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</si>
  <si>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</si>
  <si>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</si>
  <si>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</si>
  <si>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</si>
  <si>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</si>
  <si>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</si>
  <si>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</si>
  <si>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</si>
  <si>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</si>
  <si>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</si>
  <si>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</si>
  <si>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</si>
  <si>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</si>
  <si>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</si>
  <si>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</si>
  <si>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</si>
  <si>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</si>
  <si>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</si>
  <si>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</si>
  <si>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</si>
  <si>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</si>
  <si>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</si>
  <si>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</si>
  <si>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</si>
  <si>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</si>
  <si>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</si>
  <si>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Indice</t>
  </si>
  <si>
    <t>La variation des indices exprime la variation par rapport à la même période de l'année précédente</t>
  </si>
  <si>
    <t>Indice de valeurs unitaires = Indice de Paasche; Indice de volume = Indice de Laspeyres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</si>
  <si>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</si>
  <si>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</si>
  <si>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</si>
  <si>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</si>
  <si>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</si>
  <si>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</si>
  <si>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</si>
  <si>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</si>
  <si>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</si>
  <si>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</si>
  <si>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</si>
  <si>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</si>
  <si>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</si>
  <si>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</si>
  <si>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</si>
  <si>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</si>
  <si>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</si>
  <si>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</si>
  <si>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</si>
  <si>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</si>
  <si>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Trimestre</t>
  </si>
  <si>
    <t>2007 Q1</t>
  </si>
  <si>
    <t>2007 Q2</t>
  </si>
  <si>
    <t xml:space="preserve">Importations </t>
  </si>
  <si>
    <t>2007 Q3</t>
  </si>
  <si>
    <t xml:space="preserve">      Page 2</t>
  </si>
  <si>
    <t xml:space="preserve">      Page 1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</si>
  <si>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</si>
  <si>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</si>
  <si>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</si>
  <si>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</si>
  <si>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</si>
  <si>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</si>
  <si>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</si>
  <si>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</si>
  <si>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</si>
  <si>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</si>
  <si>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</si>
  <si>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</si>
  <si>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</si>
  <si>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Period</t>
  </si>
  <si>
    <t>Year</t>
  </si>
  <si>
    <t>Q1</t>
  </si>
  <si>
    <t>Q2</t>
  </si>
  <si>
    <t>Q3</t>
  </si>
  <si>
    <t>Q4</t>
  </si>
  <si>
    <t>Exports</t>
  </si>
  <si>
    <t>Imports</t>
  </si>
  <si>
    <t>Index</t>
  </si>
  <si>
    <t xml:space="preserve">Imports </t>
  </si>
  <si>
    <t>Terms of trade</t>
  </si>
  <si>
    <t>Quarter</t>
  </si>
  <si>
    <t>Unit value indexes</t>
  </si>
  <si>
    <t>Value indexes</t>
  </si>
  <si>
    <t>Quantity indexes</t>
  </si>
  <si>
    <t xml:space="preserve">The variation of indexes states the variation compared with the same period of the previous year </t>
  </si>
  <si>
    <t>Unit value index = Paasche index; Quantity index = Laspeyres index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</si>
  <si>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</si>
  <si>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</si>
  <si>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</si>
  <si>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</si>
  <si>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</si>
  <si>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</si>
  <si>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</si>
  <si>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</si>
  <si>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</si>
  <si>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</si>
  <si>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</si>
  <si>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</si>
  <si>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</si>
  <si>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</si>
  <si>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</si>
  <si>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</si>
  <si>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</si>
  <si>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</si>
  <si>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</si>
  <si>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</si>
  <si>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Commerce extérieur du Luxembourg</t>
  </si>
  <si>
    <t>Foreign trade of Luxembourg</t>
  </si>
  <si>
    <t>Veuillez choisir ici s.v.p.</t>
  </si>
  <si>
    <t>Please choose</t>
  </si>
  <si>
    <t>Métadonnées</t>
  </si>
  <si>
    <t>Metadata</t>
  </si>
  <si>
    <t>Indices des valeurs unitaires et des termes de l'échange</t>
  </si>
  <si>
    <t>Unit values indexes and terms of trade</t>
  </si>
  <si>
    <t>Graphique des indices</t>
  </si>
  <si>
    <t>Graphic of indexes</t>
  </si>
  <si>
    <t>Lien vers les métadonnées luxembourgeoises sur le site du Fonds Monétaire International (version anglaise)</t>
  </si>
  <si>
    <t>Link to the metadata of Luxembourg on the internet site of the International Monetary Fund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</si>
  <si>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</si>
  <si>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</si>
  <si>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</si>
  <si>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</si>
  <si>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</si>
  <si>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</si>
  <si>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</si>
  <si>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</si>
  <si>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</si>
  <si>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Indices des valeurs unitaires et des termes de l'échange (Base 100 = 2015)</t>
  </si>
  <si>
    <t>2018 Q2</t>
  </si>
  <si>
    <t>valeur unitaire (2015=100)</t>
  </si>
  <si>
    <t>valeur (2015=100)</t>
  </si>
  <si>
    <t>volume (2015=100)</t>
  </si>
  <si>
    <t>Unit values indexes and terms of trade (Base 100 = 2015)</t>
  </si>
  <si>
    <t>unit value (2015=100)</t>
  </si>
  <si>
    <t>value (2015=100)</t>
  </si>
  <si>
    <t>quantity (2015=100)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</si>
  <si>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</si>
  <si>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</si>
  <si>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</si>
  <si>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</si>
  <si>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</si>
  <si>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</si>
  <si>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</si>
  <si>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</si>
  <si>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</si>
  <si>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</si>
  <si>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</si>
  <si>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</si>
  <si>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</si>
  <si>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Indicateurs à court terme</t>
  </si>
  <si>
    <t>Short-term indicators</t>
  </si>
  <si>
    <t>INDICATEURS A COURT TERME - H2</t>
  </si>
  <si>
    <t>SHORT-TERM INDICATORS - H2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</si>
  <si>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</si>
  <si>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</si>
  <si>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</si>
  <si>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</si>
  <si>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</si>
  <si>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</si>
  <si>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</si>
  <si>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</si>
  <si>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</si>
  <si>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Édition du 28 mars 2024 N° 04/2023</t>
  </si>
  <si>
    <t>Edition of March 28, 2024 N°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</si>
</sst>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€&quot;_-;\-* #,##0.00\ &quot;€&quot;_-;_-* &quot;-&quot;??\ &quot;€&quot;_-;_-@_-"/>
    <numFmt numFmtId="165" formatCode="0.0"/>
    <numFmt numFmtId="166" formatCode="0.000"/>
    <numFmt numFmtId="167" formatCode="0.0%"/>
    <numFmt numFmtId="168" formatCode="[$-140C]d\ mmmm\ yyyy;@"/>
    <numFmt numFmtId="169" formatCode="[$-140C]d\ mmm\ yy;@"/>
    <numFmt numFmtId="170" formatCode="dd/mm/yyyy;@"/>
    <numFmt numFmtId="171" formatCode="#,##0.0000"/>
  </numFmts>
  <fonts count="19">
    <font>
      <sz val="10"/>
      <name val="Arial"/>
    </font>
    <font>
      <sz val="10"/>
      <name val="Arial"/>
      <family val="2"/>
    </font>
    <font>
      <sz val="10"/>
      <name val="RotisSansSerif"/>
      <family val="2"/>
    </font>
    <font>
      <sz val="8"/>
      <name val="Arial"/>
      <family val="2"/>
    </font>
    <font>
      <u/>
      <sz val="10"/>
      <color indexed="12"/>
      <name val="RotisSansSerif"/>
      <family val="2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u/>
      <sz val="14"/>
      <color indexed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7" fillId="0" borderId="0" xfId="0" applyFont="1"/>
    <xf numFmtId="170" fontId="7" fillId="0" borderId="0" xfId="2" applyNumberFormat="1" applyFont="1" applyAlignment="1">
      <alignment horizontal="left"/>
    </xf>
    <xf numFmtId="0" fontId="8" fillId="0" borderId="0" xfId="0" applyFont="1"/>
    <xf numFmtId="0" fontId="11" fillId="0" borderId="0" xfId="0" applyFont="1"/>
    <xf numFmtId="0" fontId="10" fillId="0" borderId="0" xfId="4" applyFont="1" applyAlignment="1" applyProtection="1"/>
    <xf numFmtId="0" fontId="6" fillId="0" borderId="0" xfId="2" applyFont="1"/>
    <xf numFmtId="165" fontId="6" fillId="0" borderId="0" xfId="2" applyNumberFormat="1" applyFont="1"/>
    <xf numFmtId="0" fontId="6" fillId="0" borderId="0" xfId="2" applyFont="1" applyAlignment="1">
      <alignment horizontal="right"/>
    </xf>
    <xf numFmtId="170" fontId="6" fillId="0" borderId="0" xfId="2" applyNumberFormat="1" applyFont="1" applyAlignment="1">
      <alignment horizontal="right"/>
    </xf>
    <xf numFmtId="168" fontId="6" fillId="0" borderId="0" xfId="2" applyNumberFormat="1" applyFont="1" applyAlignment="1">
      <alignment horizontal="left" shrinkToFit="1"/>
    </xf>
    <xf numFmtId="169" fontId="6" fillId="0" borderId="0" xfId="2" applyNumberFormat="1" applyFont="1" applyAlignment="1">
      <alignment horizontal="right"/>
    </xf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/>
    <xf numFmtId="0" fontId="17" fillId="0" borderId="14" xfId="2" applyFont="1" applyBorder="1" applyAlignment="1">
      <alignment horizontal="center" vertical="top"/>
    </xf>
    <xf numFmtId="0" fontId="16" fillId="0" borderId="5" xfId="2" applyFont="1" applyBorder="1"/>
    <xf numFmtId="165" fontId="6" fillId="0" borderId="3" xfId="2" applyNumberFormat="1" applyFont="1" applyBorder="1"/>
    <xf numFmtId="167" fontId="6" fillId="0" borderId="5" xfId="3" applyNumberFormat="1" applyFont="1" applyBorder="1"/>
    <xf numFmtId="165" fontId="6" fillId="0" borderId="10" xfId="2" applyNumberFormat="1" applyFont="1" applyBorder="1"/>
    <xf numFmtId="166" fontId="6" fillId="0" borderId="0" xfId="2" applyNumberFormat="1" applyFont="1"/>
    <xf numFmtId="167" fontId="6" fillId="0" borderId="0" xfId="2" applyNumberFormat="1" applyFont="1"/>
    <xf numFmtId="0" fontId="17" fillId="0" borderId="12" xfId="2" applyFont="1" applyBorder="1" applyAlignment="1">
      <alignment horizontal="center"/>
    </xf>
    <xf numFmtId="0" fontId="16" fillId="0" borderId="6" xfId="2" applyFont="1" applyBorder="1"/>
    <xf numFmtId="165" fontId="6" fillId="0" borderId="9" xfId="2" applyNumberFormat="1" applyFont="1" applyBorder="1"/>
    <xf numFmtId="167" fontId="6" fillId="0" borderId="6" xfId="3" applyNumberFormat="1" applyFont="1" applyBorder="1"/>
    <xf numFmtId="165" fontId="6" fillId="0" borderId="0" xfId="2" applyNumberFormat="1" applyFont="1" applyBorder="1"/>
    <xf numFmtId="0" fontId="17" fillId="0" borderId="13" xfId="2" applyFont="1" applyBorder="1" applyAlignment="1">
      <alignment horizontal="center"/>
    </xf>
    <xf numFmtId="0" fontId="17" fillId="0" borderId="11" xfId="2" applyFont="1" applyBorder="1"/>
    <xf numFmtId="165" fontId="17" fillId="0" borderId="4" xfId="2" applyNumberFormat="1" applyFont="1" applyBorder="1"/>
    <xf numFmtId="167" fontId="17" fillId="0" borderId="11" xfId="3" applyNumberFormat="1" applyFont="1" applyBorder="1"/>
    <xf numFmtId="165" fontId="17" fillId="0" borderId="8" xfId="2" applyNumberFormat="1" applyFont="1" applyBorder="1"/>
    <xf numFmtId="167" fontId="6" fillId="0" borderId="0" xfId="3" applyNumberFormat="1" applyFont="1"/>
    <xf numFmtId="0" fontId="6" fillId="0" borderId="0" xfId="2" applyFont="1" applyBorder="1"/>
    <xf numFmtId="0" fontId="6" fillId="0" borderId="0" xfId="2" applyFont="1" applyAlignment="1">
      <alignment horizontal="left"/>
    </xf>
    <xf numFmtId="169" fontId="6" fillId="0" borderId="0" xfId="2" applyNumberFormat="1" applyFont="1" applyAlignment="1">
      <alignment horizontal="center"/>
    </xf>
    <xf numFmtId="0" fontId="6" fillId="2" borderId="3" xfId="2" applyFont="1" applyFill="1" applyBorder="1"/>
    <xf numFmtId="164" fontId="6" fillId="2" borderId="1" xfId="1" applyFont="1" applyFill="1" applyBorder="1" applyAlignment="1"/>
    <xf numFmtId="164" fontId="6" fillId="2" borderId="2" xfId="1" applyFont="1" applyFill="1" applyBorder="1" applyAlignment="1"/>
    <xf numFmtId="164" fontId="6" fillId="2" borderId="7" xfId="1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2" borderId="4" xfId="2" applyFont="1" applyFill="1" applyBorder="1"/>
    <xf numFmtId="0" fontId="6" fillId="2" borderId="1" xfId="2" applyFont="1" applyFill="1" applyBorder="1" applyAlignment="1" applyProtection="1">
      <alignment horizontal="center" wrapText="1"/>
    </xf>
    <xf numFmtId="0" fontId="6" fillId="2" borderId="2" xfId="2" applyFont="1" applyFill="1" applyBorder="1" applyAlignment="1" applyProtection="1">
      <alignment horizontal="center" wrapText="1"/>
    </xf>
    <xf numFmtId="0" fontId="6" fillId="2" borderId="4" xfId="2" applyFont="1" applyFill="1" applyBorder="1" applyAlignment="1" applyProtection="1">
      <alignment horizontal="center" wrapText="1"/>
    </xf>
    <xf numFmtId="0" fontId="6" fillId="2" borderId="8" xfId="2" applyFont="1" applyFill="1" applyBorder="1" applyAlignment="1" applyProtection="1">
      <alignment horizontal="center" wrapText="1"/>
    </xf>
    <xf numFmtId="0" fontId="6" fillId="0" borderId="5" xfId="2" applyNumberFormat="1" applyFont="1" applyBorder="1" applyAlignment="1">
      <alignment horizontal="right"/>
    </xf>
    <xf numFmtId="165" fontId="6" fillId="0" borderId="0" xfId="0" applyNumberFormat="1" applyFont="1" applyBorder="1"/>
    <xf numFmtId="17" fontId="6" fillId="0" borderId="6" xfId="2" applyNumberFormat="1" applyFont="1" applyBorder="1" applyAlignment="1">
      <alignment horizontal="right"/>
    </xf>
    <xf numFmtId="0" fontId="6" fillId="0" borderId="6" xfId="2" applyNumberFormat="1" applyFont="1" applyBorder="1" applyAlignment="1">
      <alignment horizontal="right"/>
    </xf>
    <xf numFmtId="165" fontId="6" fillId="0" borderId="0" xfId="3" applyNumberFormat="1" applyFont="1" applyBorder="1"/>
    <xf numFmtId="2" fontId="6" fillId="0" borderId="0" xfId="2" applyNumberFormat="1" applyFont="1"/>
    <xf numFmtId="0" fontId="6" fillId="0" borderId="0" xfId="0" quotePrefix="1" applyNumberFormat="1" applyFont="1"/>
    <xf numFmtId="171" fontId="6" fillId="0" borderId="0" xfId="3" applyNumberFormat="1" applyFont="1"/>
    <xf numFmtId="0" fontId="6" fillId="0" borderId="0" xfId="2" applyFont="1" applyBorder="1" applyAlignment="1">
      <alignment horizontal="center"/>
    </xf>
    <xf numFmtId="0" fontId="16" fillId="0" borderId="0" xfId="2" applyFont="1" applyBorder="1"/>
    <xf numFmtId="0" fontId="6" fillId="2" borderId="4" xfId="2" applyFont="1" applyFill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6" fillId="0" borderId="11" xfId="2" applyFont="1" applyBorder="1" applyAlignment="1">
      <alignment horizontal="right"/>
    </xf>
    <xf numFmtId="165" fontId="6" fillId="0" borderId="8" xfId="2" applyNumberFormat="1" applyFont="1" applyBorder="1" applyAlignment="1">
      <alignment horizontal="right"/>
    </xf>
    <xf numFmtId="2" fontId="6" fillId="0" borderId="0" xfId="2" applyNumberFormat="1" applyFont="1" applyBorder="1"/>
    <xf numFmtId="165" fontId="6" fillId="0" borderId="0" xfId="3" applyNumberFormat="1" applyFont="1"/>
    <xf numFmtId="165" fontId="6" fillId="0" borderId="0" xfId="0" quotePrefix="1" applyNumberFormat="1" applyFont="1"/>
    <xf numFmtId="0" fontId="6" fillId="0" borderId="16" xfId="2" applyNumberFormat="1" applyFont="1" applyBorder="1" applyAlignment="1">
      <alignment horizontal="right"/>
    </xf>
    <xf numFmtId="165" fontId="6" fillId="0" borderId="15" xfId="2" applyNumberFormat="1" applyFont="1" applyBorder="1"/>
    <xf numFmtId="165" fontId="6" fillId="0" borderId="15" xfId="3" applyNumberFormat="1" applyFont="1" applyBorder="1"/>
    <xf numFmtId="2" fontId="1" fillId="0" borderId="0" xfId="2" applyNumberFormat="1" applyFont="1"/>
    <xf numFmtId="2" fontId="18" fillId="0" borderId="0" xfId="2" applyNumberFormat="1" applyFont="1"/>
    <xf numFmtId="0" fontId="5" fillId="0" borderId="0" xfId="0" applyFont="1" applyAlignment="1">
      <alignment horizontal="center"/>
    </xf>
    <xf numFmtId="0" fontId="9" fillId="0" borderId="0" xfId="4" applyFont="1" applyAlignment="1" applyProtection="1">
      <alignment horizontal="left"/>
    </xf>
    <xf numFmtId="0" fontId="9" fillId="0" borderId="0" xfId="4" quotePrefix="1" applyFont="1" applyAlignment="1" applyProtection="1">
      <alignment horizontal="left"/>
    </xf>
    <xf numFmtId="0" fontId="12" fillId="0" borderId="0" xfId="2" applyFont="1" applyAlignment="1">
      <alignment horizontal="center"/>
    </xf>
    <xf numFmtId="165" fontId="6" fillId="0" borderId="3" xfId="2" applyNumberFormat="1" applyFont="1" applyBorder="1" applyAlignment="1">
      <alignment horizontal="center"/>
    </xf>
    <xf numFmtId="165" fontId="6" fillId="0" borderId="10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165" fontId="17" fillId="0" borderId="2" xfId="2" applyNumberFormat="1" applyFont="1" applyBorder="1" applyAlignment="1">
      <alignment horizontal="center"/>
    </xf>
    <xf numFmtId="165" fontId="17" fillId="0" borderId="7" xfId="2" applyNumberFormat="1" applyFont="1" applyBorder="1" applyAlignment="1">
      <alignment horizontal="center"/>
    </xf>
    <xf numFmtId="165" fontId="14" fillId="0" borderId="0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13" xfId="2" applyFont="1" applyFill="1" applyBorder="1" applyAlignment="1">
      <alignment horizontal="center" wrapText="1"/>
    </xf>
    <xf numFmtId="14" fontId="6" fillId="0" borderId="0" xfId="2" applyNumberFormat="1" applyFont="1" applyAlignment="1">
      <alignment horizontal="right" wrapText="1"/>
    </xf>
    <xf numFmtId="0" fontId="10" fillId="0" borderId="0" xfId="4" applyFont="1" applyAlignment="1" applyProtection="1"/>
    <xf numFmtId="0" fontId="16" fillId="0" borderId="8" xfId="0" applyFont="1" applyBorder="1" applyAlignment="1">
      <alignment horizontal="center"/>
    </xf>
    <xf numFmtId="165" fontId="6" fillId="0" borderId="9" xfId="2" applyNumberFormat="1" applyFont="1" applyFill="1" applyBorder="1"/>
  </cellXfs>
  <cellStyles count="5">
    <cellStyle name="Currency" xfId="1" builtinId="4"/>
    <cellStyle name="Hyperlink" xfId="4" builtinId="8"/>
    <cellStyle name="Normal" xfId="0" builtinId="0"/>
    <cellStyle name="Normal_indicateur rapide mensuel_EUR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LU"/>
              <a:t>Indices des valeurs unitaires et des termes de l'échange</a:t>
            </a:r>
          </a:p>
        </c:rich>
      </c:tx>
      <c:layout>
        <c:manualLayout>
          <c:xMode val="edge"/>
          <c:yMode val="edge"/>
          <c:x val="0.19343891402714933"/>
          <c:y val="2.9013567053734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642533936651584E-2"/>
          <c:y val="0.11798850601852071"/>
          <c:w val="0.93778280542986425"/>
          <c:h val="0.65957509102156653"/>
        </c:manualLayout>
      </c:layout>
      <c:lineChart>
        <c:grouping val="standard"/>
        <c:varyColors val="0"/>
        <c:ser>
          <c:idx val="0"/>
          <c:order val="0"/>
          <c:tx>
            <c:v>Valeur unitaire des exportations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indices'!$B$121:$B$156</c:f>
              <c:numCache>
                <c:formatCode>0.0</c:formatCode>
                <c:ptCount val="36"/>
                <c:pt idx="0">
                  <c:v>100.72940648642576</c:v>
                </c:pt>
                <c:pt idx="1">
                  <c:v>100.72158799983947</c:v>
                </c:pt>
                <c:pt idx="2">
                  <c:v>99.622974723132756</c:v>
                </c:pt>
                <c:pt idx="3">
                  <c:v>99.044430538403802</c:v>
                </c:pt>
                <c:pt idx="4">
                  <c:v>98.147626629533406</c:v>
                </c:pt>
                <c:pt idx="5">
                  <c:v>97.999263254599228</c:v>
                </c:pt>
                <c:pt idx="6">
                  <c:v>99.155720455973139</c:v>
                </c:pt>
                <c:pt idx="7">
                  <c:v>98.745557828280283</c:v>
                </c:pt>
                <c:pt idx="8">
                  <c:v>101.04687946929511</c:v>
                </c:pt>
                <c:pt idx="9">
                  <c:v>101.37011973866846</c:v>
                </c:pt>
                <c:pt idx="10">
                  <c:v>100.43860345589079</c:v>
                </c:pt>
                <c:pt idx="11">
                  <c:v>101.27924182810965</c:v>
                </c:pt>
                <c:pt idx="12">
                  <c:v>102.40914640098107</c:v>
                </c:pt>
                <c:pt idx="13">
                  <c:v>102.89570483839708</c:v>
                </c:pt>
                <c:pt idx="14">
                  <c:v>104.31814407556882</c:v>
                </c:pt>
                <c:pt idx="15">
                  <c:v>103.87244429642999</c:v>
                </c:pt>
                <c:pt idx="16">
                  <c:v>104.33640884627857</c:v>
                </c:pt>
                <c:pt idx="17">
                  <c:v>104.19634889985646</c:v>
                </c:pt>
                <c:pt idx="18">
                  <c:v>104.95898954460296</c:v>
                </c:pt>
                <c:pt idx="19">
                  <c:v>104.04197329488331</c:v>
                </c:pt>
                <c:pt idx="20">
                  <c:v>103.63598303317065</c:v>
                </c:pt>
                <c:pt idx="21">
                  <c:v>103.38238940575837</c:v>
                </c:pt>
                <c:pt idx="22">
                  <c:v>102.53006610188864</c:v>
                </c:pt>
                <c:pt idx="23">
                  <c:v>102.20400900730638</c:v>
                </c:pt>
                <c:pt idx="24">
                  <c:v>104.94239213299832</c:v>
                </c:pt>
                <c:pt idx="25">
                  <c:v>110.61492946558066</c:v>
                </c:pt>
                <c:pt idx="26">
                  <c:v>118.69051954290391</c:v>
                </c:pt>
                <c:pt idx="27">
                  <c:v>120.98567211915311</c:v>
                </c:pt>
                <c:pt idx="28">
                  <c:v>128.9511378883108</c:v>
                </c:pt>
                <c:pt idx="29">
                  <c:v>141.15475291591676</c:v>
                </c:pt>
                <c:pt idx="30">
                  <c:v>138.87066469372297</c:v>
                </c:pt>
                <c:pt idx="31">
                  <c:v>136.72987464894788</c:v>
                </c:pt>
                <c:pt idx="32">
                  <c:v>135.05608557294616</c:v>
                </c:pt>
                <c:pt idx="33">
                  <c:v>133.75419346413605</c:v>
                </c:pt>
                <c:pt idx="34">
                  <c:v>128.14985403780045</c:v>
                </c:pt>
                <c:pt idx="35">
                  <c:v>125.94669354078114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8-420E-9E02-A38987EC1794}"/>
            </c:ext>
          </c:extLst>
        </c:ser>
        <c:ser>
          <c:idx val="1"/>
          <c:order val="1"/>
          <c:tx>
            <c:v>Valeur unitaire des importations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indices'!$E$121:$E$156</c:f>
              <c:numCache>
                <c:formatCode>0.0</c:formatCode>
                <c:ptCount val="36"/>
                <c:pt idx="0">
                  <c:v>100.51956995499404</c:v>
                </c:pt>
                <c:pt idx="1">
                  <c:v>101.15934925781414</c:v>
                </c:pt>
                <c:pt idx="2">
                  <c:v>100.31329693858162</c:v>
                </c:pt>
                <c:pt idx="3">
                  <c:v>98.362390100215237</c:v>
                </c:pt>
                <c:pt idx="4">
                  <c:v>96.775362209770634</c:v>
                </c:pt>
                <c:pt idx="5">
                  <c:v>96.946007896888887</c:v>
                </c:pt>
                <c:pt idx="6">
                  <c:v>96.939108812931579</c:v>
                </c:pt>
                <c:pt idx="7">
                  <c:v>99.74225837110842</c:v>
                </c:pt>
                <c:pt idx="8">
                  <c:v>101.54058563376282</c:v>
                </c:pt>
                <c:pt idx="9">
                  <c:v>101.04945548074076</c:v>
                </c:pt>
                <c:pt idx="10">
                  <c:v>100.3620384510962</c:v>
                </c:pt>
                <c:pt idx="11">
                  <c:v>102.03499671397428</c:v>
                </c:pt>
                <c:pt idx="12">
                  <c:v>103.34105073090825</c:v>
                </c:pt>
                <c:pt idx="13">
                  <c:v>105.14276191605468</c:v>
                </c:pt>
                <c:pt idx="14">
                  <c:v>106.59808189656613</c:v>
                </c:pt>
                <c:pt idx="15">
                  <c:v>108.09171461694385</c:v>
                </c:pt>
                <c:pt idx="16">
                  <c:v>105.68721535912515</c:v>
                </c:pt>
                <c:pt idx="17">
                  <c:v>105.55292796856604</c:v>
                </c:pt>
                <c:pt idx="18">
                  <c:v>105.97182972277392</c:v>
                </c:pt>
                <c:pt idx="19">
                  <c:v>106.30548389169138</c:v>
                </c:pt>
                <c:pt idx="20">
                  <c:v>105.07590854612839</c:v>
                </c:pt>
                <c:pt idx="21">
                  <c:v>103.15462149747898</c:v>
                </c:pt>
                <c:pt idx="22">
                  <c:v>103.91378934179254</c:v>
                </c:pt>
                <c:pt idx="23">
                  <c:v>99.937729399602858</c:v>
                </c:pt>
                <c:pt idx="24">
                  <c:v>105.41314204369704</c:v>
                </c:pt>
                <c:pt idx="25">
                  <c:v>111.50712367514569</c:v>
                </c:pt>
                <c:pt idx="26">
                  <c:v>114.3815224889381</c:v>
                </c:pt>
                <c:pt idx="27">
                  <c:v>121.87032952315472</c:v>
                </c:pt>
                <c:pt idx="28">
                  <c:v>134.86354940205604</c:v>
                </c:pt>
                <c:pt idx="29">
                  <c:v>144.87404396833404</c:v>
                </c:pt>
                <c:pt idx="30">
                  <c:v>147.13208349145532</c:v>
                </c:pt>
                <c:pt idx="31">
                  <c:v>147.7370223777489</c:v>
                </c:pt>
                <c:pt idx="32">
                  <c:v>140.99781592675532</c:v>
                </c:pt>
                <c:pt idx="33">
                  <c:v>131.03073073532533</c:v>
                </c:pt>
                <c:pt idx="34">
                  <c:v>131.87353348113484</c:v>
                </c:pt>
                <c:pt idx="35">
                  <c:v>134.3761673743374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8-420E-9E02-A38987EC1794}"/>
            </c:ext>
          </c:extLst>
        </c:ser>
        <c:ser>
          <c:idx val="2"/>
          <c:order val="2"/>
          <c:tx>
            <c:v>Termes de l'échange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indices'!$H$121:$H$156</c:f>
              <c:numCache>
                <c:formatCode>0.0</c:formatCode>
                <c:ptCount val="36"/>
                <c:pt idx="0">
                  <c:v>100.20875191917919</c:v>
                </c:pt>
                <c:pt idx="1">
                  <c:v>99.567255759169626</c:v>
                </c:pt>
                <c:pt idx="2">
                  <c:v>99.311833788224988</c:v>
                </c:pt>
                <c:pt idx="3">
                  <c:v>100.69339555239934</c:v>
                </c:pt>
                <c:pt idx="4">
                  <c:v>101.41798944320999</c:v>
                </c:pt>
                <c:pt idx="5">
                  <c:v>101.08643499671545</c:v>
                </c:pt>
                <c:pt idx="6">
                  <c:v>102.28660204347358</c:v>
                </c:pt>
                <c:pt idx="7">
                  <c:v>99.000723906691846</c:v>
                </c:pt>
                <c:pt idx="8">
                  <c:v>99.513784403166227</c:v>
                </c:pt>
                <c:pt idx="9">
                  <c:v>100.31733397909186</c:v>
                </c:pt>
                <c:pt idx="10">
                  <c:v>100.07628880996862</c:v>
                </c:pt>
                <c:pt idx="11">
                  <c:v>99.25931796912468</c:v>
                </c:pt>
                <c:pt idx="12">
                  <c:v>99.098224448720018</c:v>
                </c:pt>
                <c:pt idx="13">
                  <c:v>97.862851387286526</c:v>
                </c:pt>
                <c:pt idx="14">
                  <c:v>97.86118307155887</c:v>
                </c:pt>
                <c:pt idx="15">
                  <c:v>96.096583040183845</c:v>
                </c:pt>
                <c:pt idx="16">
                  <c:v>98.721882766750426</c:v>
                </c:pt>
                <c:pt idx="17">
                  <c:v>98.714787836947949</c:v>
                </c:pt>
                <c:pt idx="18">
                  <c:v>99.044236396766394</c:v>
                </c:pt>
                <c:pt idx="19">
                  <c:v>97.870748983077632</c:v>
                </c:pt>
                <c:pt idx="20">
                  <c:v>98.629633059679307</c:v>
                </c:pt>
                <c:pt idx="21">
                  <c:v>100.22080242743652</c:v>
                </c:pt>
                <c:pt idx="22">
                  <c:v>98.668393050942868</c:v>
                </c:pt>
                <c:pt idx="23">
                  <c:v>102.26769171294833</c:v>
                </c:pt>
                <c:pt idx="24">
                  <c:v>99.553423888547428</c:v>
                </c:pt>
                <c:pt idx="25">
                  <c:v>99.199876940450665</c:v>
                </c:pt>
                <c:pt idx="26">
                  <c:v>103.76721428444226</c:v>
                </c:pt>
                <c:pt idx="27">
                  <c:v>99.274099440394522</c:v>
                </c:pt>
                <c:pt idx="28">
                  <c:v>95.616004813784699</c:v>
                </c:pt>
                <c:pt idx="29">
                  <c:v>97.43274160744059</c:v>
                </c:pt>
                <c:pt idx="30">
                  <c:v>94.385032413265506</c:v>
                </c:pt>
                <c:pt idx="31">
                  <c:v>92.549499406684376</c:v>
                </c:pt>
                <c:pt idx="32">
                  <c:v>95.785941566005718</c:v>
                </c:pt>
                <c:pt idx="33">
                  <c:v>102.07849159775499</c:v>
                </c:pt>
                <c:pt idx="34">
                  <c:v>97.176325419484513</c:v>
                </c:pt>
                <c:pt idx="35">
                  <c:v>93.726957690291982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8-420E-9E02-A38987EC1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886784"/>
        <c:axId val="118888704"/>
      </c:lineChart>
      <c:catAx>
        <c:axId val="1188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888704"/>
        <c:crossesAt val="80"/>
        <c:auto val="1"/>
        <c:lblAlgn val="ctr"/>
        <c:lblOffset val="100"/>
        <c:tickLblSkip val="1"/>
        <c:tickMarkSkip val="1"/>
        <c:noMultiLvlLbl val="0"/>
      </c:catAx>
      <c:valAx>
        <c:axId val="118888704"/>
        <c:scaling>
          <c:orientation val="minMax"/>
          <c:max val="15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LU"/>
                  <a:t>2015 = 100</a:t>
                </a:r>
              </a:p>
            </c:rich>
          </c:tx>
          <c:layout>
            <c:manualLayout>
              <c:xMode val="edge"/>
              <c:yMode val="edge"/>
              <c:x val="5.6561085972850677E-3"/>
              <c:y val="2.7079329250152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886784"/>
        <c:crossesAt val="1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LU"/>
              <a:t>Unit value indexes and terms of trade</a:t>
            </a:r>
          </a:p>
        </c:rich>
      </c:tx>
      <c:layout>
        <c:manualLayout>
          <c:xMode val="edge"/>
          <c:yMode val="edge"/>
          <c:x val="0.2895927601809955"/>
          <c:y val="2.9013567053734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642533936651584E-2"/>
          <c:y val="0.11798850601852071"/>
          <c:w val="0.93778280542986425"/>
          <c:h val="0.65957509102156653"/>
        </c:manualLayout>
      </c:layout>
      <c:lineChart>
        <c:grouping val="standard"/>
        <c:varyColors val="0"/>
        <c:ser>
          <c:idx val="0"/>
          <c:order val="0"/>
          <c:tx>
            <c:v>Unit value of exports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indices'!$B$121:$B$156</c:f>
              <c:numCache>
                <c:formatCode>0.0</c:formatCode>
                <c:ptCount val="36"/>
                <c:pt idx="0">
                  <c:v>100.72940648642576</c:v>
                </c:pt>
                <c:pt idx="1">
                  <c:v>100.72158799983947</c:v>
                </c:pt>
                <c:pt idx="2">
                  <c:v>99.622974723132756</c:v>
                </c:pt>
                <c:pt idx="3">
                  <c:v>99.044430538403802</c:v>
                </c:pt>
                <c:pt idx="4">
                  <c:v>98.147626629533406</c:v>
                </c:pt>
                <c:pt idx="5">
                  <c:v>97.999263254599228</c:v>
                </c:pt>
                <c:pt idx="6">
                  <c:v>99.155720455973139</c:v>
                </c:pt>
                <c:pt idx="7">
                  <c:v>98.745557828280283</c:v>
                </c:pt>
                <c:pt idx="8">
                  <c:v>101.04687946929511</c:v>
                </c:pt>
                <c:pt idx="9">
                  <c:v>101.37011973866846</c:v>
                </c:pt>
                <c:pt idx="10">
                  <c:v>100.43860345589079</c:v>
                </c:pt>
                <c:pt idx="11">
                  <c:v>101.27924182810965</c:v>
                </c:pt>
                <c:pt idx="12">
                  <c:v>102.40914640098107</c:v>
                </c:pt>
                <c:pt idx="13">
                  <c:v>102.89570483839708</c:v>
                </c:pt>
                <c:pt idx="14">
                  <c:v>104.31814407556882</c:v>
                </c:pt>
                <c:pt idx="15">
                  <c:v>103.87244429642999</c:v>
                </c:pt>
                <c:pt idx="16">
                  <c:v>104.33640884627857</c:v>
                </c:pt>
                <c:pt idx="17">
                  <c:v>104.19634889985646</c:v>
                </c:pt>
                <c:pt idx="18">
                  <c:v>104.95898954460296</c:v>
                </c:pt>
                <c:pt idx="19">
                  <c:v>104.04197329488331</c:v>
                </c:pt>
                <c:pt idx="20">
                  <c:v>103.63598303317065</c:v>
                </c:pt>
                <c:pt idx="21">
                  <c:v>103.38238940575837</c:v>
                </c:pt>
                <c:pt idx="22">
                  <c:v>102.53006610188864</c:v>
                </c:pt>
                <c:pt idx="23">
                  <c:v>102.20400900730638</c:v>
                </c:pt>
                <c:pt idx="24">
                  <c:v>104.94239213299832</c:v>
                </c:pt>
                <c:pt idx="25">
                  <c:v>110.61492946558066</c:v>
                </c:pt>
                <c:pt idx="26">
                  <c:v>118.69051954290391</c:v>
                </c:pt>
                <c:pt idx="27">
                  <c:v>120.98567211915311</c:v>
                </c:pt>
                <c:pt idx="28">
                  <c:v>128.9511378883108</c:v>
                </c:pt>
                <c:pt idx="29">
                  <c:v>141.15475291591676</c:v>
                </c:pt>
                <c:pt idx="30">
                  <c:v>138.87066469372297</c:v>
                </c:pt>
                <c:pt idx="31">
                  <c:v>136.72987464894788</c:v>
                </c:pt>
                <c:pt idx="32">
                  <c:v>135.05608557294616</c:v>
                </c:pt>
                <c:pt idx="33">
                  <c:v>133.75419346413605</c:v>
                </c:pt>
                <c:pt idx="34">
                  <c:v>128.14985403780045</c:v>
                </c:pt>
                <c:pt idx="35">
                  <c:v>125.94669354078114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3-45CD-9195-853401DB79B4}"/>
            </c:ext>
          </c:extLst>
        </c:ser>
        <c:ser>
          <c:idx val="1"/>
          <c:order val="1"/>
          <c:tx>
            <c:v>Unit value of imports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indices'!$E$121:$E$156</c:f>
              <c:numCache>
                <c:formatCode>0.0</c:formatCode>
                <c:ptCount val="36"/>
                <c:pt idx="0">
                  <c:v>100.51956995499404</c:v>
                </c:pt>
                <c:pt idx="1">
                  <c:v>101.15934925781414</c:v>
                </c:pt>
                <c:pt idx="2">
                  <c:v>100.31329693858162</c:v>
                </c:pt>
                <c:pt idx="3">
                  <c:v>98.362390100215237</c:v>
                </c:pt>
                <c:pt idx="4">
                  <c:v>96.775362209770634</c:v>
                </c:pt>
                <c:pt idx="5">
                  <c:v>96.946007896888887</c:v>
                </c:pt>
                <c:pt idx="6">
                  <c:v>96.939108812931579</c:v>
                </c:pt>
                <c:pt idx="7">
                  <c:v>99.74225837110842</c:v>
                </c:pt>
                <c:pt idx="8">
                  <c:v>101.54058563376282</c:v>
                </c:pt>
                <c:pt idx="9">
                  <c:v>101.04945548074076</c:v>
                </c:pt>
                <c:pt idx="10">
                  <c:v>100.3620384510962</c:v>
                </c:pt>
                <c:pt idx="11">
                  <c:v>102.03499671397428</c:v>
                </c:pt>
                <c:pt idx="12">
                  <c:v>103.34105073090825</c:v>
                </c:pt>
                <c:pt idx="13">
                  <c:v>105.14276191605468</c:v>
                </c:pt>
                <c:pt idx="14">
                  <c:v>106.59808189656613</c:v>
                </c:pt>
                <c:pt idx="15">
                  <c:v>108.09171461694385</c:v>
                </c:pt>
                <c:pt idx="16">
                  <c:v>105.68721535912515</c:v>
                </c:pt>
                <c:pt idx="17">
                  <c:v>105.55292796856604</c:v>
                </c:pt>
                <c:pt idx="18">
                  <c:v>105.97182972277392</c:v>
                </c:pt>
                <c:pt idx="19">
                  <c:v>106.30548389169138</c:v>
                </c:pt>
                <c:pt idx="20">
                  <c:v>105.07590854612839</c:v>
                </c:pt>
                <c:pt idx="21">
                  <c:v>103.15462149747898</c:v>
                </c:pt>
                <c:pt idx="22">
                  <c:v>103.91378934179254</c:v>
                </c:pt>
                <c:pt idx="23">
                  <c:v>99.937729399602858</c:v>
                </c:pt>
                <c:pt idx="24">
                  <c:v>105.41314204369704</c:v>
                </c:pt>
                <c:pt idx="25">
                  <c:v>111.50712367514569</c:v>
                </c:pt>
                <c:pt idx="26">
                  <c:v>114.3815224889381</c:v>
                </c:pt>
                <c:pt idx="27">
                  <c:v>121.87032952315472</c:v>
                </c:pt>
                <c:pt idx="28">
                  <c:v>134.86354940205604</c:v>
                </c:pt>
                <c:pt idx="29">
                  <c:v>144.87404396833404</c:v>
                </c:pt>
                <c:pt idx="30">
                  <c:v>147.13208349145532</c:v>
                </c:pt>
                <c:pt idx="31">
                  <c:v>147.7370223777489</c:v>
                </c:pt>
                <c:pt idx="32">
                  <c:v>140.99781592675532</c:v>
                </c:pt>
                <c:pt idx="33">
                  <c:v>131.03073073532533</c:v>
                </c:pt>
                <c:pt idx="34">
                  <c:v>131.87353348113484</c:v>
                </c:pt>
                <c:pt idx="35">
                  <c:v>134.3761673743374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3-45CD-9195-853401DB79B4}"/>
            </c:ext>
          </c:extLst>
        </c:ser>
        <c:ser>
          <c:idx val="2"/>
          <c:order val="2"/>
          <c:tx>
            <c:v>Terms of trade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des indices'!$A$121:$A$156</c:f>
              <c:strCache>
                <c:ptCount val="36"/>
                <c:pt idx="0">
                  <c:v>2015 Q1</c:v>
                </c:pt>
                <c:pt idx="1">
                  <c:v>2015 Q2</c:v>
                </c:pt>
                <c:pt idx="2">
                  <c:v>2015 Q3</c:v>
                </c:pt>
                <c:pt idx="3">
                  <c:v>2015 Q4</c:v>
                </c:pt>
                <c:pt idx="4">
                  <c:v>2016 Q1</c:v>
                </c:pt>
                <c:pt idx="5">
                  <c:v>2016 Q2</c:v>
                </c:pt>
                <c:pt idx="6">
                  <c:v>2016 Q3</c:v>
                </c:pt>
                <c:pt idx="7">
                  <c:v>2016 Q4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Q4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Q4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Q4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Q4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Q4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Q4</c:v>
                </c:pt>
                <c:pt idx="32">
                  <c:v>2023 Q1</c:v>
                </c:pt>
                <c:pt idx="33">
                  <c:v>2023 Q2</c:v>
                </c:pt>
                <c:pt idx="34">
                  <c:v>2023 Q3</c:v>
                </c:pt>
                <c:pt idx="35">
                  <c:v>2023 Q4</c:v>
                </c:pt>
              </c:strCache>
            </c:strRef>
          </c:cat>
          <c:val>
            <c:numRef>
              <c:f>'Graphique des indices'!$H$121:$H$156</c:f>
              <c:numCache>
                <c:formatCode>0.0</c:formatCode>
                <c:ptCount val="36"/>
                <c:pt idx="0">
                  <c:v>100.20875191917919</c:v>
                </c:pt>
                <c:pt idx="1">
                  <c:v>99.567255759169626</c:v>
                </c:pt>
                <c:pt idx="2">
                  <c:v>99.311833788224988</c:v>
                </c:pt>
                <c:pt idx="3">
                  <c:v>100.69339555239934</c:v>
                </c:pt>
                <c:pt idx="4">
                  <c:v>101.41798944320999</c:v>
                </c:pt>
                <c:pt idx="5">
                  <c:v>101.08643499671545</c:v>
                </c:pt>
                <c:pt idx="6">
                  <c:v>102.28660204347358</c:v>
                </c:pt>
                <c:pt idx="7">
                  <c:v>99.000723906691846</c:v>
                </c:pt>
                <c:pt idx="8">
                  <c:v>99.513784403166227</c:v>
                </c:pt>
                <c:pt idx="9">
                  <c:v>100.31733397909186</c:v>
                </c:pt>
                <c:pt idx="10">
                  <c:v>100.07628880996862</c:v>
                </c:pt>
                <c:pt idx="11">
                  <c:v>99.25931796912468</c:v>
                </c:pt>
                <c:pt idx="12">
                  <c:v>99.098224448720018</c:v>
                </c:pt>
                <c:pt idx="13">
                  <c:v>97.862851387286526</c:v>
                </c:pt>
                <c:pt idx="14">
                  <c:v>97.86118307155887</c:v>
                </c:pt>
                <c:pt idx="15">
                  <c:v>96.096583040183845</c:v>
                </c:pt>
                <c:pt idx="16">
                  <c:v>98.721882766750426</c:v>
                </c:pt>
                <c:pt idx="17">
                  <c:v>98.714787836947949</c:v>
                </c:pt>
                <c:pt idx="18">
                  <c:v>99.044236396766394</c:v>
                </c:pt>
                <c:pt idx="19">
                  <c:v>97.870748983077632</c:v>
                </c:pt>
                <c:pt idx="20">
                  <c:v>98.629633059679307</c:v>
                </c:pt>
                <c:pt idx="21">
                  <c:v>100.22080242743652</c:v>
                </c:pt>
                <c:pt idx="22">
                  <c:v>98.668393050942868</c:v>
                </c:pt>
                <c:pt idx="23">
                  <c:v>102.26769171294833</c:v>
                </c:pt>
                <c:pt idx="24">
                  <c:v>99.553423888547428</c:v>
                </c:pt>
                <c:pt idx="25">
                  <c:v>99.199876940450665</c:v>
                </c:pt>
                <c:pt idx="26">
                  <c:v>103.76721428444226</c:v>
                </c:pt>
                <c:pt idx="27">
                  <c:v>99.274099440394522</c:v>
                </c:pt>
                <c:pt idx="28">
                  <c:v>95.616004813784699</c:v>
                </c:pt>
                <c:pt idx="29">
                  <c:v>97.43274160744059</c:v>
                </c:pt>
                <c:pt idx="30">
                  <c:v>94.385032413265506</c:v>
                </c:pt>
                <c:pt idx="31">
                  <c:v>92.549499406684376</c:v>
                </c:pt>
                <c:pt idx="32">
                  <c:v>95.785941566005718</c:v>
                </c:pt>
                <c:pt idx="33">
                  <c:v>102.07849159775499</c:v>
                </c:pt>
                <c:pt idx="34">
                  <c:v>97.176325419484513</c:v>
                </c:pt>
                <c:pt idx="35">
                  <c:v>93.726957690291982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3-45CD-9195-853401DB7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26784"/>
        <c:axId val="300524288"/>
      </c:lineChart>
      <c:catAx>
        <c:axId val="2447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0524288"/>
        <c:crossesAt val="80"/>
        <c:auto val="1"/>
        <c:lblAlgn val="ctr"/>
        <c:lblOffset val="100"/>
        <c:tickLblSkip val="1"/>
        <c:tickMarkSkip val="1"/>
        <c:noMultiLvlLbl val="0"/>
      </c:catAx>
      <c:valAx>
        <c:axId val="300524288"/>
        <c:scaling>
          <c:orientation val="minMax"/>
          <c:max val="15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LU"/>
                  <a:t>2015 = 100</a:t>
                </a:r>
              </a:p>
            </c:rich>
          </c:tx>
          <c:layout>
            <c:manualLayout>
              <c:xMode val="edge"/>
              <c:yMode val="edge"/>
              <c:x val="5.6561085972850677E-3"/>
              <c:y val="2.7079329250152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726784"/>
        <c:crossesAt val="1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586740</xdr:colOff>
      <xdr:row>4</xdr:row>
      <xdr:rowOff>243158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0303" cy="1136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0</xdr:rowOff>
    </xdr:from>
    <xdr:to>
      <xdr:col>10</xdr:col>
      <xdr:colOff>762000</xdr:colOff>
      <xdr:row>36</xdr:row>
      <xdr:rowOff>38100</xdr:rowOff>
    </xdr:to>
    <xdr:graphicFrame macro="">
      <xdr:nvGraphicFramePr>
        <xdr:cNvPr id="2049" name="Termes des échang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40</xdr:row>
          <xdr:rowOff>0</xdr:rowOff>
        </xdr:from>
        <xdr:to>
          <xdr:col>4</xdr:col>
          <xdr:colOff>457200</xdr:colOff>
          <xdr:row>40</xdr:row>
          <xdr:rowOff>82550</xdr:rowOff>
        </xdr:to>
        <xdr:sp macro="" textlink="">
          <xdr:nvSpPr>
            <xdr:cNvPr id="2050" name="ScrollBar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0.88725</cdr:x>
      <cdr:y>0.95616</cdr:y>
    </cdr:from>
    <cdr:to>
      <cdr:x>0.9954</cdr:x>
      <cdr:y>0.99392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470775" y="4708525"/>
          <a:ext cx="910590" cy="185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586740</xdr:colOff>
      <xdr:row>4</xdr:row>
      <xdr:rowOff>243158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0303" cy="1136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0</xdr:rowOff>
    </xdr:from>
    <xdr:to>
      <xdr:col>10</xdr:col>
      <xdr:colOff>762000</xdr:colOff>
      <xdr:row>36</xdr:row>
      <xdr:rowOff>38100</xdr:rowOff>
    </xdr:to>
    <xdr:graphicFrame macro="">
      <xdr:nvGraphicFramePr>
        <xdr:cNvPr id="5121" name="Termes des échang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0.93404</cdr:x>
      <cdr:y>0.96313</cdr:y>
    </cdr:from>
    <cdr:to>
      <cdr:x>0.93404</cdr:x>
      <cdr:y>0.96313</cdr:y>
    </cdr:to>
    <cdr:pic>
      <cdr:nvPicPr>
        <cdr:cNvPr id="6145" name="Picture 1" descr="statec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76778" y="47552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0.8816</cdr:x>
      <cdr:y>0.95422</cdr:y>
    </cdr:from>
    <cdr:to>
      <cdr:x>0.98974</cdr:x>
      <cdr:y>0.99198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423150" y="4699000"/>
          <a:ext cx="910590" cy="185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E_indices_global_anne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A_indices_global_anne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E_indices_VAL_VOL_VU_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A_indices_VAL_VOL_VU_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E_indices_VAL_VOL_VU_tri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EX\EXCEL\INDICES%20DE%20VU\Base2015\Base2015_A_indices_VAL_VOL_VU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E_indices_global_annee"/>
    </sheetNames>
    <sheetDataSet>
      <sheetData sheetId="0">
        <row r="2">
          <cell r="B2">
            <v>100.00000000000004</v>
          </cell>
        </row>
        <row r="3">
          <cell r="B3">
            <v>98.500038754243036</v>
          </cell>
        </row>
        <row r="4">
          <cell r="B4">
            <v>101.02059755876633</v>
          </cell>
        </row>
        <row r="5">
          <cell r="B5">
            <v>103.32931787325084</v>
          </cell>
        </row>
        <row r="6">
          <cell r="B6">
            <v>104.36451289710122</v>
          </cell>
        </row>
        <row r="7">
          <cell r="B7">
            <v>102.90173206989114</v>
          </cell>
        </row>
        <row r="8">
          <cell r="B8">
            <v>113.53282132957807</v>
          </cell>
        </row>
        <row r="9">
          <cell r="B9">
            <v>136.20638437354233</v>
          </cell>
        </row>
        <row r="10">
          <cell r="B10">
            <v>130.64612458086486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A_indices_global_annee"/>
    </sheetNames>
    <sheetDataSet>
      <sheetData sheetId="0">
        <row r="2">
          <cell r="B2">
            <v>99.999999999999972</v>
          </cell>
        </row>
        <row r="3">
          <cell r="B3">
            <v>97.571968519688568</v>
          </cell>
        </row>
        <row r="4">
          <cell r="B4">
            <v>101.21783670694813</v>
          </cell>
        </row>
        <row r="5">
          <cell r="B5">
            <v>105.7312465073361</v>
          </cell>
        </row>
        <row r="6">
          <cell r="B6">
            <v>105.8385836016819</v>
          </cell>
        </row>
        <row r="7">
          <cell r="B7">
            <v>102.73772293821409</v>
          </cell>
        </row>
        <row r="8">
          <cell r="B8">
            <v>112.87876640450811</v>
          </cell>
        </row>
        <row r="9">
          <cell r="B9">
            <v>143.15142451999193</v>
          </cell>
        </row>
        <row r="10">
          <cell r="B10">
            <v>134.49835497893235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E_indices_VAL_VOL_VU_a"/>
    </sheetNames>
    <sheetDataSet>
      <sheetData sheetId="0">
        <row r="2">
          <cell r="B2">
            <v>100</v>
          </cell>
          <cell r="D2">
            <v>99.999999999999957</v>
          </cell>
        </row>
        <row r="3">
          <cell r="B3">
            <v>101.9716717315799</v>
          </cell>
          <cell r="D3">
            <v>103.52449909791261</v>
          </cell>
        </row>
        <row r="4">
          <cell r="B4">
            <v>108.46045420835733</v>
          </cell>
          <cell r="D4">
            <v>107.36469277491952</v>
          </cell>
        </row>
        <row r="5">
          <cell r="B5">
            <v>113.84222963216426</v>
          </cell>
          <cell r="D5">
            <v>110.17418093460087</v>
          </cell>
        </row>
        <row r="6">
          <cell r="B6">
            <v>113.46881677209268</v>
          </cell>
          <cell r="D6">
            <v>108.72356284934506</v>
          </cell>
        </row>
        <row r="7">
          <cell r="B7">
            <v>103.70025200237103</v>
          </cell>
          <cell r="D7">
            <v>100.77600242135625</v>
          </cell>
        </row>
        <row r="8">
          <cell r="B8">
            <v>119.89945014103387</v>
          </cell>
          <cell r="D8">
            <v>105.60774297414306</v>
          </cell>
        </row>
        <row r="9">
          <cell r="B9">
            <v>139.36336755928576</v>
          </cell>
          <cell r="D9">
            <v>102.31779383930014</v>
          </cell>
        </row>
        <row r="10">
          <cell r="B10">
            <v>132.67245106199422</v>
          </cell>
          <cell r="D10">
            <v>101.55100389516349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A_indices_VAL_VOL_VU_a"/>
    </sheetNames>
    <sheetDataSet>
      <sheetData sheetId="0">
        <row r="2">
          <cell r="B2">
            <v>100</v>
          </cell>
          <cell r="D2">
            <v>100.00000000000004</v>
          </cell>
        </row>
        <row r="3">
          <cell r="B3">
            <v>99.875509217330887</v>
          </cell>
          <cell r="D3">
            <v>102.36086319932912</v>
          </cell>
        </row>
        <row r="4">
          <cell r="B4">
            <v>107.50772304765957</v>
          </cell>
          <cell r="D4">
            <v>106.21420744144363</v>
          </cell>
        </row>
        <row r="5">
          <cell r="B5">
            <v>112.88555147333395</v>
          </cell>
          <cell r="D5">
            <v>106.76650016180548</v>
          </cell>
        </row>
        <row r="6">
          <cell r="B6">
            <v>116.1460272352447</v>
          </cell>
          <cell r="D6">
            <v>109.73883368692303</v>
          </cell>
        </row>
        <row r="7">
          <cell r="B7">
            <v>104.82374405900458</v>
          </cell>
          <cell r="D7">
            <v>102.03043347772562</v>
          </cell>
        </row>
        <row r="8">
          <cell r="B8">
            <v>127.34110718111531</v>
          </cell>
          <cell r="D8">
            <v>112.81227748784966</v>
          </cell>
        </row>
        <row r="9">
          <cell r="B9">
            <v>146.22957214176267</v>
          </cell>
          <cell r="D9">
            <v>102.1502738321272</v>
          </cell>
        </row>
        <row r="10">
          <cell r="B10">
            <v>134.75851953185301</v>
          </cell>
          <cell r="D10">
            <v>100.19343326017736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E_indices_VAL_VOL_VU_t"/>
    </sheetNames>
    <sheetDataSet>
      <sheetData sheetId="0">
        <row r="2">
          <cell r="C2">
            <v>98.286549121516131</v>
          </cell>
          <cell r="D2">
            <v>100.72940648642576</v>
          </cell>
          <cell r="E2">
            <v>97.574831968022337</v>
          </cell>
        </row>
        <row r="3">
          <cell r="C3">
            <v>102.34006550711156</v>
          </cell>
          <cell r="D3">
            <v>100.72158799983947</v>
          </cell>
          <cell r="E3">
            <v>101.60688243643921</v>
          </cell>
        </row>
        <row r="4">
          <cell r="C4">
            <v>97.855713604591784</v>
          </cell>
          <cell r="D4">
            <v>99.622974723132756</v>
          </cell>
          <cell r="E4">
            <v>98.226050643988046</v>
          </cell>
        </row>
        <row r="5">
          <cell r="C5">
            <v>101.51767176678055</v>
          </cell>
          <cell r="D5">
            <v>99.044430538403802</v>
          </cell>
          <cell r="E5">
            <v>102.49710277996678</v>
          </cell>
        </row>
        <row r="6">
          <cell r="C6">
            <v>100.36141786267999</v>
          </cell>
          <cell r="D6">
            <v>98.147626629533406</v>
          </cell>
          <cell r="E6">
            <v>102.25557286423515</v>
          </cell>
        </row>
        <row r="7">
          <cell r="C7">
            <v>106.82861690086567</v>
          </cell>
          <cell r="D7">
            <v>97.999263254599228</v>
          </cell>
          <cell r="E7">
            <v>109.0096122695617</v>
          </cell>
        </row>
        <row r="8">
          <cell r="C8">
            <v>100.38968390769692</v>
          </cell>
          <cell r="D8">
            <v>99.155720455973139</v>
          </cell>
          <cell r="E8">
            <v>101.24447025955672</v>
          </cell>
        </row>
        <row r="9">
          <cell r="C9">
            <v>100.30696825507708</v>
          </cell>
          <cell r="D9">
            <v>98.745557828280283</v>
          </cell>
          <cell r="E9">
            <v>101.58124624655227</v>
          </cell>
        </row>
        <row r="10">
          <cell r="C10">
            <v>112.80785924445465</v>
          </cell>
          <cell r="D10">
            <v>101.04687946929511</v>
          </cell>
          <cell r="E10">
            <v>111.6391320908958</v>
          </cell>
        </row>
        <row r="11">
          <cell r="C11">
            <v>108.21280613629224</v>
          </cell>
          <cell r="D11">
            <v>101.37011973866846</v>
          </cell>
          <cell r="E11">
            <v>106.75020056725215</v>
          </cell>
        </row>
        <row r="12">
          <cell r="C12">
            <v>105.60668940473693</v>
          </cell>
          <cell r="D12">
            <v>100.43860345589079</v>
          </cell>
          <cell r="E12">
            <v>105.14551753113111</v>
          </cell>
        </row>
        <row r="13">
          <cell r="C13">
            <v>107.2144620479456</v>
          </cell>
          <cell r="D13">
            <v>101.27924182810965</v>
          </cell>
          <cell r="E13">
            <v>105.86025340702012</v>
          </cell>
        </row>
        <row r="14">
          <cell r="C14">
            <v>113.9708034682952</v>
          </cell>
          <cell r="D14">
            <v>102.40914640098107</v>
          </cell>
          <cell r="E14">
            <v>111.28967233263003</v>
          </cell>
        </row>
        <row r="15">
          <cell r="C15">
            <v>116.22181901231414</v>
          </cell>
          <cell r="D15">
            <v>102.89570483839708</v>
          </cell>
          <cell r="E15">
            <v>112.95108886697109</v>
          </cell>
        </row>
        <row r="16">
          <cell r="C16">
            <v>110.38107690904341</v>
          </cell>
          <cell r="D16">
            <v>104.31814407556882</v>
          </cell>
          <cell r="E16">
            <v>105.81196386036407</v>
          </cell>
        </row>
        <row r="17">
          <cell r="C17">
            <v>114.79521913900442</v>
          </cell>
          <cell r="D17">
            <v>103.87244429642999</v>
          </cell>
          <cell r="E17">
            <v>110.51556542888616</v>
          </cell>
        </row>
        <row r="18">
          <cell r="C18">
            <v>115.06774391125967</v>
          </cell>
          <cell r="D18">
            <v>104.33640884627857</v>
          </cell>
          <cell r="E18">
            <v>110.28532147468468</v>
          </cell>
        </row>
        <row r="19">
          <cell r="C19">
            <v>119.08838757927514</v>
          </cell>
          <cell r="D19">
            <v>104.19634889985646</v>
          </cell>
          <cell r="E19">
            <v>114.29228455378171</v>
          </cell>
        </row>
        <row r="20">
          <cell r="C20">
            <v>110.97818018428735</v>
          </cell>
          <cell r="D20">
            <v>104.95898954460296</v>
          </cell>
          <cell r="E20">
            <v>105.7348023888192</v>
          </cell>
        </row>
        <row r="21">
          <cell r="C21">
            <v>108.7409554135486</v>
          </cell>
          <cell r="D21">
            <v>104.04197329488331</v>
          </cell>
          <cell r="E21">
            <v>104.51642925432326</v>
          </cell>
        </row>
        <row r="22">
          <cell r="C22">
            <v>108.21488149866126</v>
          </cell>
          <cell r="D22">
            <v>103.63598303317065</v>
          </cell>
          <cell r="E22">
            <v>104.41825158740959</v>
          </cell>
        </row>
        <row r="23">
          <cell r="C23">
            <v>93.152724067258077</v>
          </cell>
          <cell r="D23">
            <v>103.38238940575837</v>
          </cell>
          <cell r="E23">
            <v>90.105021370370352</v>
          </cell>
        </row>
        <row r="24">
          <cell r="C24">
            <v>104.2514678707693</v>
          </cell>
          <cell r="D24">
            <v>102.53006610188864</v>
          </cell>
          <cell r="E24">
            <v>101.67892388479495</v>
          </cell>
        </row>
        <row r="25">
          <cell r="C25">
            <v>109.18193457279553</v>
          </cell>
          <cell r="D25">
            <v>102.20400900730638</v>
          </cell>
          <cell r="E25">
            <v>106.82744799667331</v>
          </cell>
        </row>
        <row r="26">
          <cell r="C26">
            <v>111.41500688007291</v>
          </cell>
          <cell r="D26">
            <v>104.94239213299832</v>
          </cell>
          <cell r="E26">
            <v>106.16777892662436</v>
          </cell>
        </row>
        <row r="27">
          <cell r="C27">
            <v>120.17762610919078</v>
          </cell>
          <cell r="D27">
            <v>110.61492946558066</v>
          </cell>
          <cell r="E27">
            <v>108.64503253748011</v>
          </cell>
        </row>
        <row r="28">
          <cell r="C28">
            <v>122.10478032495782</v>
          </cell>
          <cell r="D28">
            <v>118.69051954290391</v>
          </cell>
          <cell r="E28">
            <v>102.87660783287728</v>
          </cell>
        </row>
        <row r="29">
          <cell r="C29">
            <v>125.90038724991392</v>
          </cell>
          <cell r="D29">
            <v>120.98567211915311</v>
          </cell>
          <cell r="E29">
            <v>104.06222905958695</v>
          </cell>
        </row>
        <row r="30">
          <cell r="C30">
            <v>136.11014893908023</v>
          </cell>
          <cell r="D30">
            <v>128.9511378883108</v>
          </cell>
          <cell r="E30">
            <v>105.55172382966491</v>
          </cell>
        </row>
        <row r="31">
          <cell r="C31">
            <v>146.17354893484389</v>
          </cell>
          <cell r="D31">
            <v>141.15475291591676</v>
          </cell>
          <cell r="E31">
            <v>103.55552747268575</v>
          </cell>
        </row>
        <row r="32">
          <cell r="C32">
            <v>138.23773340403443</v>
          </cell>
          <cell r="D32">
            <v>138.87066469372297</v>
          </cell>
          <cell r="E32">
            <v>99.544229667882362</v>
          </cell>
        </row>
        <row r="33">
          <cell r="C33">
            <v>136.93203895918452</v>
          </cell>
          <cell r="D33">
            <v>136.72987464894788</v>
          </cell>
          <cell r="E33">
            <v>100.14785672169721</v>
          </cell>
        </row>
        <row r="34">
          <cell r="C34">
            <v>141.98453625513002</v>
          </cell>
          <cell r="D34">
            <v>135.05608557294616</v>
          </cell>
          <cell r="E34">
            <v>105.13005441612752</v>
          </cell>
        </row>
        <row r="35">
          <cell r="C35">
            <v>135.78009177970137</v>
          </cell>
          <cell r="D35">
            <v>133.75419346413605</v>
          </cell>
          <cell r="E35">
            <v>101.51464284079326</v>
          </cell>
        </row>
        <row r="36">
          <cell r="C36">
            <v>128.42874398519547</v>
          </cell>
          <cell r="D36">
            <v>128.14985403780045</v>
          </cell>
          <cell r="E36">
            <v>100.21762798677301</v>
          </cell>
        </row>
        <row r="37">
          <cell r="C37">
            <v>124.49643222795004</v>
          </cell>
          <cell r="D37">
            <v>125.94669354078114</v>
          </cell>
          <cell r="E37">
            <v>98.848511801255412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5_A_indices_VAL_VOL_VU_t"/>
    </sheetNames>
    <sheetDataSet>
      <sheetData sheetId="0">
        <row r="2">
          <cell r="C2">
            <v>102.91289727539572</v>
          </cell>
          <cell r="D2">
            <v>100.51956995499404</v>
          </cell>
          <cell r="E2">
            <v>102.38095658534279</v>
          </cell>
        </row>
        <row r="3">
          <cell r="C3">
            <v>98.481925709464861</v>
          </cell>
          <cell r="D3">
            <v>101.15934925781414</v>
          </cell>
          <cell r="E3">
            <v>97.353261396012343</v>
          </cell>
        </row>
        <row r="4">
          <cell r="C4">
            <v>98.928398053099968</v>
          </cell>
          <cell r="D4">
            <v>100.31329693858162</v>
          </cell>
          <cell r="E4">
            <v>98.619426409312837</v>
          </cell>
        </row>
        <row r="5">
          <cell r="C5">
            <v>99.676778962039464</v>
          </cell>
          <cell r="D5">
            <v>98.362390100215237</v>
          </cell>
          <cell r="E5">
            <v>101.33627178079453</v>
          </cell>
        </row>
        <row r="6">
          <cell r="C6">
            <v>94.89649145029847</v>
          </cell>
          <cell r="D6">
            <v>96.775362209770634</v>
          </cell>
          <cell r="E6">
            <v>98.058523660805818</v>
          </cell>
        </row>
        <row r="7">
          <cell r="C7">
            <v>100.15258619368426</v>
          </cell>
          <cell r="D7">
            <v>96.946007896888887</v>
          </cell>
          <cell r="E7">
            <v>103.30759189197958</v>
          </cell>
        </row>
        <row r="8">
          <cell r="C8">
            <v>96.277376772477808</v>
          </cell>
          <cell r="D8">
            <v>96.939108812931579</v>
          </cell>
          <cell r="E8">
            <v>99.317373505330295</v>
          </cell>
        </row>
        <row r="9">
          <cell r="C9">
            <v>108.17558245286311</v>
          </cell>
          <cell r="D9">
            <v>99.74225837110842</v>
          </cell>
          <cell r="E9">
            <v>108.45511643658303</v>
          </cell>
        </row>
        <row r="10">
          <cell r="C10">
            <v>110.20521735717361</v>
          </cell>
          <cell r="D10">
            <v>101.54058563376282</v>
          </cell>
          <cell r="E10">
            <v>108.53317091814148</v>
          </cell>
        </row>
        <row r="11">
          <cell r="C11">
            <v>111.09691093693037</v>
          </cell>
          <cell r="D11">
            <v>101.04945548074076</v>
          </cell>
          <cell r="E11">
            <v>109.94310697508367</v>
          </cell>
        </row>
        <row r="12">
          <cell r="C12">
            <v>99.346468532847226</v>
          </cell>
          <cell r="D12">
            <v>100.3620384510962</v>
          </cell>
          <cell r="E12">
            <v>98.988093572109108</v>
          </cell>
        </row>
        <row r="13">
          <cell r="C13">
            <v>109.38229536368721</v>
          </cell>
          <cell r="D13">
            <v>102.03499671397428</v>
          </cell>
          <cell r="E13">
            <v>107.20076335211628</v>
          </cell>
        </row>
        <row r="14">
          <cell r="C14">
            <v>112.14916020942074</v>
          </cell>
          <cell r="D14">
            <v>103.34105073090825</v>
          </cell>
          <cell r="E14">
            <v>108.52334035333946</v>
          </cell>
        </row>
        <row r="15">
          <cell r="C15">
            <v>114.18753280347784</v>
          </cell>
          <cell r="D15">
            <v>105.14276191605468</v>
          </cell>
          <cell r="E15">
            <v>108.60237140683489</v>
          </cell>
        </row>
        <row r="16">
          <cell r="C16">
            <v>107.84653305682103</v>
          </cell>
          <cell r="D16">
            <v>106.59808189656613</v>
          </cell>
          <cell r="E16">
            <v>101.17117600808831</v>
          </cell>
        </row>
        <row r="17">
          <cell r="C17">
            <v>117.35897982361627</v>
          </cell>
          <cell r="D17">
            <v>108.09171461694385</v>
          </cell>
          <cell r="E17">
            <v>108.5735204030335</v>
          </cell>
        </row>
        <row r="18">
          <cell r="C18">
            <v>116.26137978510866</v>
          </cell>
          <cell r="D18">
            <v>105.68721535912515</v>
          </cell>
          <cell r="E18">
            <v>110.00514999856179</v>
          </cell>
        </row>
        <row r="19">
          <cell r="C19">
            <v>117.41788627001762</v>
          </cell>
          <cell r="D19">
            <v>105.55292796856604</v>
          </cell>
          <cell r="E19">
            <v>111.24076662751128</v>
          </cell>
        </row>
        <row r="20">
          <cell r="C20">
            <v>110.75642222928741</v>
          </cell>
          <cell r="D20">
            <v>105.97182972277392</v>
          </cell>
          <cell r="E20">
            <v>104.51496640100501</v>
          </cell>
        </row>
        <row r="21">
          <cell r="C21">
            <v>120.14842065656526</v>
          </cell>
          <cell r="D21">
            <v>106.30548389169138</v>
          </cell>
          <cell r="E21">
            <v>113.02184634141514</v>
          </cell>
        </row>
        <row r="22">
          <cell r="C22">
            <v>107.22997449235612</v>
          </cell>
          <cell r="D22">
            <v>105.07590854612839</v>
          </cell>
          <cell r="E22">
            <v>102.05000934660688</v>
          </cell>
        </row>
        <row r="23">
          <cell r="C23">
            <v>90.182504938098219</v>
          </cell>
          <cell r="D23">
            <v>103.15462149747898</v>
          </cell>
          <cell r="E23">
            <v>87.424590027022887</v>
          </cell>
        </row>
        <row r="24">
          <cell r="C24">
            <v>107.92654617068847</v>
          </cell>
          <cell r="D24">
            <v>103.91378934179254</v>
          </cell>
          <cell r="E24">
            <v>103.86162111334156</v>
          </cell>
        </row>
        <row r="25">
          <cell r="C25">
            <v>113.95595063487553</v>
          </cell>
          <cell r="D25">
            <v>99.937729399602858</v>
          </cell>
          <cell r="E25">
            <v>114.02695590493212</v>
          </cell>
        </row>
        <row r="26">
          <cell r="C26">
            <v>111.59481432916884</v>
          </cell>
          <cell r="D26">
            <v>105.41314204369704</v>
          </cell>
          <cell r="E26">
            <v>105.86423302220641</v>
          </cell>
        </row>
        <row r="27">
          <cell r="C27">
            <v>136.65269858541555</v>
          </cell>
          <cell r="D27">
            <v>111.50712367514569</v>
          </cell>
          <cell r="E27">
            <v>122.55064437275469</v>
          </cell>
        </row>
        <row r="28">
          <cell r="C28">
            <v>118.6065749573807</v>
          </cell>
          <cell r="D28">
            <v>114.3815224889381</v>
          </cell>
          <cell r="E28">
            <v>103.69382429653461</v>
          </cell>
        </row>
        <row r="29">
          <cell r="C29">
            <v>142.51034085249623</v>
          </cell>
          <cell r="D29">
            <v>121.87032952315472</v>
          </cell>
          <cell r="E29">
            <v>116.93604293194268</v>
          </cell>
        </row>
        <row r="30">
          <cell r="C30">
            <v>143.97806816692216</v>
          </cell>
          <cell r="D30">
            <v>134.86354940205604</v>
          </cell>
          <cell r="E30">
            <v>106.75832632707439</v>
          </cell>
        </row>
        <row r="31">
          <cell r="C31">
            <v>150.01459915603994</v>
          </cell>
          <cell r="D31">
            <v>144.87404396833404</v>
          </cell>
          <cell r="E31">
            <v>103.54829274236972</v>
          </cell>
        </row>
        <row r="32">
          <cell r="C32">
            <v>142.46766994111343</v>
          </cell>
          <cell r="D32">
            <v>147.13208349145532</v>
          </cell>
          <cell r="E32">
            <v>96.829778088058688</v>
          </cell>
        </row>
        <row r="33">
          <cell r="C33">
            <v>148.45795130297523</v>
          </cell>
          <cell r="D33">
            <v>147.7370223777489</v>
          </cell>
          <cell r="E33">
            <v>100.48798122070106</v>
          </cell>
        </row>
        <row r="34">
          <cell r="C34">
            <v>148.91642865743603</v>
          </cell>
          <cell r="D34">
            <v>140.99781592675532</v>
          </cell>
          <cell r="E34">
            <v>105.61612439074533</v>
          </cell>
        </row>
        <row r="35">
          <cell r="C35">
            <v>134.65842843090701</v>
          </cell>
          <cell r="D35">
            <v>131.03073073532533</v>
          </cell>
          <cell r="E35">
            <v>102.76858541139437</v>
          </cell>
        </row>
        <row r="36">
          <cell r="C36">
            <v>125.04621885280149</v>
          </cell>
          <cell r="D36">
            <v>131.87353348113484</v>
          </cell>
          <cell r="E36">
            <v>94.822831808544791</v>
          </cell>
        </row>
        <row r="37">
          <cell r="C37">
            <v>130.41300218626753</v>
          </cell>
          <cell r="D37">
            <v>134.3761673743374</v>
          </cell>
          <cell r="E37">
            <v>97.050693388932942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sbb.imf.org/Pages/SDDS/CtyCtgBaseList.aspx?ctycode=LUX&amp;catcode=MET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sbb.imf.org/Pages/SDDS/CtyCtgBaseList.aspx?ctycode=LUX&amp;catcode=MET0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1" sqref="H1"/>
    </sheetView>
  </sheetViews>
  <sheetFormatPr defaultColWidth="9.08984375" defaultRowHeight="18.5"/>
  <cols>
    <col min="1" max="14" width="10.6328125" style="1" customWidth="1"/>
    <col min="15" max="16384" width="9.08984375" style="1"/>
  </cols>
  <sheetData>
    <row r="1" spans="1:14">
      <c r="A1" s="69" t="s">
        <v>164</v>
      </c>
      <c r="B1" s="69"/>
      <c r="C1" s="69"/>
      <c r="D1" s="69"/>
      <c r="E1" s="69"/>
      <c r="F1" s="69"/>
      <c r="I1" s="69" t="s">
        <v>165</v>
      </c>
      <c r="J1" s="69"/>
      <c r="K1" s="69"/>
      <c r="L1" s="69"/>
      <c r="M1" s="69"/>
      <c r="N1" s="69"/>
    </row>
    <row r="2" spans="1:14" ht="18.75" customHeight="1">
      <c r="A2" s="69" t="s">
        <v>121</v>
      </c>
      <c r="B2" s="69"/>
      <c r="C2" s="69"/>
      <c r="D2" s="69"/>
      <c r="E2" s="69"/>
      <c r="F2" s="69"/>
      <c r="I2" s="69" t="s">
        <v>122</v>
      </c>
      <c r="J2" s="69"/>
      <c r="K2" s="69"/>
      <c r="L2" s="69"/>
      <c r="M2" s="69"/>
      <c r="N2" s="69"/>
    </row>
    <row r="3" spans="1:14" ht="18.75" customHeight="1">
      <c r="A3" s="69" t="s">
        <v>127</v>
      </c>
      <c r="B3" s="69"/>
      <c r="C3" s="69"/>
      <c r="D3" s="69"/>
      <c r="E3" s="69"/>
      <c r="F3" s="69"/>
      <c r="I3" s="69" t="s">
        <v>128</v>
      </c>
      <c r="J3" s="69"/>
      <c r="K3" s="69"/>
      <c r="L3" s="69"/>
      <c r="M3" s="69"/>
      <c r="N3" s="69"/>
    </row>
    <row r="5" spans="1:14">
      <c r="C5" s="2" t="s">
        <v>177</v>
      </c>
      <c r="K5" s="2" t="s">
        <v>178</v>
      </c>
    </row>
    <row r="8" spans="1:14">
      <c r="C8" s="3" t="s">
        <v>123</v>
      </c>
      <c r="K8" s="3" t="s">
        <v>124</v>
      </c>
    </row>
    <row r="9" spans="1:14">
      <c r="C9" s="70" t="s">
        <v>125</v>
      </c>
      <c r="D9" s="70"/>
      <c r="E9" s="70"/>
      <c r="K9" s="70" t="s">
        <v>126</v>
      </c>
      <c r="L9" s="70"/>
      <c r="M9" s="70"/>
    </row>
    <row r="10" spans="1:14">
      <c r="C10" s="71" t="s">
        <v>1</v>
      </c>
      <c r="D10" s="71"/>
      <c r="E10" s="71"/>
      <c r="K10" s="70" t="s">
        <v>96</v>
      </c>
      <c r="L10" s="70"/>
      <c r="M10" s="70"/>
    </row>
    <row r="11" spans="1:14">
      <c r="C11" s="70" t="s">
        <v>129</v>
      </c>
      <c r="D11" s="70"/>
      <c r="E11" s="70"/>
      <c r="K11" s="70" t="s">
        <v>130</v>
      </c>
      <c r="L11" s="70"/>
      <c r="M11" s="70"/>
    </row>
  </sheetData>
  <mergeCells count="12">
    <mergeCell ref="C9:E9"/>
    <mergeCell ref="K9:M9"/>
    <mergeCell ref="C10:E10"/>
    <mergeCell ref="C11:E11"/>
    <mergeCell ref="K10:M10"/>
    <mergeCell ref="K11:M11"/>
    <mergeCell ref="A1:F1"/>
    <mergeCell ref="I1:N1"/>
    <mergeCell ref="A2:F2"/>
    <mergeCell ref="I2:N2"/>
    <mergeCell ref="A3:F3"/>
    <mergeCell ref="I3:N3"/>
  </mergeCells>
  <hyperlinks>
    <hyperlink ref="C9" location="Métadonnées!A1" display="Métadonnées"/>
    <hyperlink ref="K9" location="Métadonnées!A1" display="Métadonnées"/>
    <hyperlink ref="K10" location="'Table des matières - Contents'!A1" display="Unit value indexes"/>
    <hyperlink ref="K11" location="'Table des matières - Contents'!A1" display="Graphic of indexes"/>
    <hyperlink ref="C11" location="'Table des matières - Contents'!A1" display="Graphique indices"/>
    <hyperlink ref="C10" location="'Indices des valeurs unitaires'!A1" display="Indices des valeurs unitaires"/>
    <hyperlink ref="C11:E11" location="'Graphique des indices'!A1" display="Graphique des indices"/>
    <hyperlink ref="K11:M11" location="'Graphic of indexes'!A1" display="Graphic of indexes"/>
    <hyperlink ref="K10:M10" location="'Unit values indexes'!A1" display="Unit value index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"/>
  <sheetViews>
    <sheetView workbookViewId="0"/>
  </sheetViews>
  <sheetFormatPr defaultColWidth="9.08984375" defaultRowHeight="15.5"/>
  <cols>
    <col min="1" max="16384" width="9.08984375" style="4"/>
  </cols>
  <sheetData>
    <row r="2" spans="1:10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</row>
  </sheetData>
  <hyperlinks>
    <hyperlink ref="A2:J2" r:id="rId1" display="Lien vers les métadonnées luxembourgeoises sur le site du Fonds Monétaire International (version anglaise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157"/>
  <sheetViews>
    <sheetView showGridLines="0" zoomScale="80" workbookViewId="0">
      <pane xSplit="2" ySplit="84" topLeftCell="C85" activePane="bottomRight" state="frozen"/>
      <selection pane="topRight" activeCell="C1" sqref="C1"/>
      <selection pane="bottomLeft" activeCell="A85" sqref="A85"/>
      <selection pane="bottomRight" activeCell="A155" sqref="A155"/>
    </sheetView>
  </sheetViews>
  <sheetFormatPr defaultColWidth="8.6328125" defaultRowHeight="13"/>
  <cols>
    <col min="1" max="2" width="13.6328125" style="6" customWidth="1"/>
    <col min="3" max="3" width="13.6328125" style="7" customWidth="1"/>
    <col min="4" max="16" width="13.6328125" style="6" customWidth="1"/>
    <col min="17" max="16384" width="8.6328125" style="6"/>
  </cols>
  <sheetData>
    <row r="1" spans="1:22">
      <c r="O1" s="8"/>
      <c r="P1" s="9" t="str">
        <f>'Table des matières - Contents'!C5</f>
        <v>Édition du 28 mars 2024 N° 04/2023</v>
      </c>
      <c r="Q1" s="10"/>
    </row>
    <row r="2" spans="1:22">
      <c r="O2" s="8"/>
      <c r="P2" s="11" t="s">
        <v>70</v>
      </c>
      <c r="Q2" s="10"/>
    </row>
    <row r="3" spans="1:22" s="12" customFormat="1" ht="28.5">
      <c r="A3" s="72" t="s">
        <v>166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2" ht="15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2" s="14" customFormat="1" ht="23.5">
      <c r="A5" s="81" t="s">
        <v>142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2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22" ht="16.5" customHeight="1">
      <c r="A7" s="86" t="s">
        <v>0</v>
      </c>
      <c r="B7" s="87"/>
      <c r="C7" s="79" t="s">
        <v>1</v>
      </c>
      <c r="D7" s="79"/>
      <c r="E7" s="79"/>
      <c r="F7" s="79"/>
      <c r="G7" s="79"/>
      <c r="H7" s="79"/>
      <c r="I7" s="78" t="s">
        <v>2</v>
      </c>
      <c r="J7" s="79"/>
      <c r="K7" s="79"/>
      <c r="L7" s="80"/>
      <c r="M7" s="82" t="s">
        <v>3</v>
      </c>
      <c r="N7" s="83"/>
      <c r="O7" s="83"/>
      <c r="P7" s="84"/>
    </row>
    <row r="8" spans="1:22">
      <c r="A8" s="88"/>
      <c r="B8" s="89"/>
      <c r="C8" s="73" t="s">
        <v>4</v>
      </c>
      <c r="D8" s="74"/>
      <c r="E8" s="75" t="s">
        <v>5</v>
      </c>
      <c r="F8" s="76"/>
      <c r="G8" s="77" t="s">
        <v>6</v>
      </c>
      <c r="H8" s="77"/>
      <c r="I8" s="73" t="s">
        <v>4</v>
      </c>
      <c r="J8" s="74"/>
      <c r="K8" s="75" t="s">
        <v>67</v>
      </c>
      <c r="L8" s="76"/>
      <c r="M8" s="75" t="s">
        <v>4</v>
      </c>
      <c r="N8" s="77"/>
      <c r="O8" s="75" t="s">
        <v>67</v>
      </c>
      <c r="P8" s="76"/>
    </row>
    <row r="9" spans="1:22">
      <c r="A9" s="90"/>
      <c r="B9" s="89"/>
      <c r="C9" s="57" t="s">
        <v>41</v>
      </c>
      <c r="D9" s="58" t="s">
        <v>7</v>
      </c>
      <c r="E9" s="57" t="s">
        <v>41</v>
      </c>
      <c r="F9" s="59" t="s">
        <v>7</v>
      </c>
      <c r="G9" s="60" t="s">
        <v>41</v>
      </c>
      <c r="H9" s="58" t="s">
        <v>7</v>
      </c>
      <c r="I9" s="57" t="s">
        <v>41</v>
      </c>
      <c r="J9" s="58" t="s">
        <v>7</v>
      </c>
      <c r="K9" s="57" t="s">
        <v>41</v>
      </c>
      <c r="L9" s="59" t="s">
        <v>7</v>
      </c>
      <c r="M9" s="57" t="s">
        <v>41</v>
      </c>
      <c r="N9" s="58" t="s">
        <v>7</v>
      </c>
      <c r="O9" s="57" t="s">
        <v>41</v>
      </c>
      <c r="P9" s="59" t="s">
        <v>7</v>
      </c>
    </row>
    <row r="10" spans="1:22" ht="15.5" hidden="1">
      <c r="A10" s="15">
        <v>1995</v>
      </c>
      <c r="B10" s="16" t="s">
        <v>9</v>
      </c>
      <c r="C10" s="17">
        <f>'Graphique des indices'!B41</f>
        <v>97.040746666512234</v>
      </c>
      <c r="D10" s="18"/>
      <c r="E10" s="17">
        <f>'Graphique des indices'!E41</f>
        <v>81.091401080568943</v>
      </c>
      <c r="F10" s="18"/>
      <c r="G10" s="19">
        <f>'Graphique des indices'!H41</f>
        <v>119.66835616774793</v>
      </c>
      <c r="H10" s="18"/>
      <c r="I10" s="17">
        <f>'Graphique des indices'!C41</f>
        <v>49.168362039601163</v>
      </c>
      <c r="J10" s="18"/>
      <c r="K10" s="19">
        <f>'Graphique des indices'!F41</f>
        <v>42.777547466977964</v>
      </c>
      <c r="L10" s="18"/>
      <c r="M10" s="17">
        <f>'Graphique des indices'!D41</f>
        <v>50.667749094018177</v>
      </c>
      <c r="N10" s="18"/>
      <c r="O10" s="19">
        <f>'Graphique des indices'!G41</f>
        <v>52.752260901918234</v>
      </c>
      <c r="P10" s="18"/>
      <c r="Q10" s="7"/>
      <c r="R10" s="20"/>
      <c r="S10" s="67"/>
      <c r="T10" s="67"/>
      <c r="U10" s="67"/>
      <c r="V10" s="67"/>
    </row>
    <row r="11" spans="1:22" ht="15.5" hidden="1">
      <c r="A11" s="22"/>
      <c r="B11" s="23" t="s">
        <v>10</v>
      </c>
      <c r="C11" s="24">
        <f>'Graphique des indices'!B42</f>
        <v>97.817393851183851</v>
      </c>
      <c r="D11" s="25"/>
      <c r="E11" s="24">
        <f>'Graphique des indices'!E42</f>
        <v>80.442739671181343</v>
      </c>
      <c r="F11" s="25"/>
      <c r="G11" s="26">
        <f>'Graphique des indices'!H42</f>
        <v>121.59878473933551</v>
      </c>
      <c r="H11" s="25"/>
      <c r="I11" s="24">
        <f>'Graphique des indices'!C42</f>
        <v>48.694346875627289</v>
      </c>
      <c r="J11" s="25"/>
      <c r="K11" s="26">
        <f>'Graphique des indices'!F42</f>
        <v>42.523312476779338</v>
      </c>
      <c r="L11" s="25"/>
      <c r="M11" s="24">
        <f>'Graphique des indices'!D42</f>
        <v>49.780867143173886</v>
      </c>
      <c r="N11" s="25"/>
      <c r="O11" s="26">
        <f>'Graphique des indices'!G42</f>
        <v>52.861591550290839</v>
      </c>
      <c r="P11" s="25"/>
      <c r="Q11" s="7"/>
      <c r="R11" s="7"/>
      <c r="S11" s="67"/>
      <c r="T11" s="67"/>
      <c r="U11" s="67"/>
      <c r="V11" s="67"/>
    </row>
    <row r="12" spans="1:22" ht="15.5" hidden="1">
      <c r="A12" s="22"/>
      <c r="B12" s="23" t="s">
        <v>11</v>
      </c>
      <c r="C12" s="24">
        <f>'Graphique des indices'!B43</f>
        <v>98.37759782105131</v>
      </c>
      <c r="D12" s="25"/>
      <c r="E12" s="24">
        <f>'Graphique des indices'!E43</f>
        <v>80.117024063262591</v>
      </c>
      <c r="F12" s="25"/>
      <c r="G12" s="26">
        <f>'Graphique des indices'!H43</f>
        <v>122.79237649088124</v>
      </c>
      <c r="H12" s="25"/>
      <c r="I12" s="24">
        <f>'Graphique des indices'!C43</f>
        <v>46.514967507366052</v>
      </c>
      <c r="J12" s="25"/>
      <c r="K12" s="26">
        <f>'Graphique des indices'!F43</f>
        <v>41.132131214929579</v>
      </c>
      <c r="L12" s="25"/>
      <c r="M12" s="24">
        <f>'Graphique des indices'!D43</f>
        <v>47.282072888491257</v>
      </c>
      <c r="N12" s="25"/>
      <c r="O12" s="26">
        <f>'Graphique des indices'!G43</f>
        <v>51.340063732912412</v>
      </c>
      <c r="P12" s="25"/>
      <c r="Q12" s="7"/>
      <c r="R12" s="7"/>
      <c r="S12" s="67"/>
      <c r="T12" s="67"/>
      <c r="U12" s="67"/>
      <c r="V12" s="67"/>
    </row>
    <row r="13" spans="1:22" ht="15.5" hidden="1">
      <c r="A13" s="22"/>
      <c r="B13" s="23" t="s">
        <v>12</v>
      </c>
      <c r="C13" s="24">
        <f>'Graphique des indices'!B44</f>
        <v>96.702070623995795</v>
      </c>
      <c r="D13" s="25"/>
      <c r="E13" s="24">
        <f>'Graphique des indices'!E44</f>
        <v>80.541563214623892</v>
      </c>
      <c r="F13" s="25"/>
      <c r="G13" s="26">
        <f>'Graphique des indices'!H44</f>
        <v>120.06480475963453</v>
      </c>
      <c r="H13" s="25"/>
      <c r="I13" s="24">
        <f>'Graphique des indices'!C44</f>
        <v>46.428019466781073</v>
      </c>
      <c r="J13" s="25"/>
      <c r="K13" s="26">
        <f>'Graphique des indices'!F44</f>
        <v>44.904125993056326</v>
      </c>
      <c r="L13" s="25"/>
      <c r="M13" s="24">
        <f>'Graphique des indices'!D44</f>
        <v>48.011401583773278</v>
      </c>
      <c r="N13" s="25"/>
      <c r="O13" s="26">
        <f>'Graphique des indices'!G44</f>
        <v>55.752737097323958</v>
      </c>
      <c r="P13" s="25"/>
      <c r="Q13" s="7"/>
      <c r="R13" s="7"/>
      <c r="S13" s="67"/>
      <c r="T13" s="67"/>
      <c r="U13" s="67"/>
      <c r="V13" s="67"/>
    </row>
    <row r="14" spans="1:22" ht="15.5" hidden="1">
      <c r="A14" s="27"/>
      <c r="B14" s="28" t="s">
        <v>8</v>
      </c>
      <c r="C14" s="29">
        <f>GEOMEAN(C10:C13)</f>
        <v>97.482251455208825</v>
      </c>
      <c r="D14" s="30"/>
      <c r="E14" s="29">
        <f>GEOMEAN(E10:E13)</f>
        <v>80.547419266064438</v>
      </c>
      <c r="F14" s="30"/>
      <c r="G14" s="31">
        <f>GEOMEAN(G10:G13)</f>
        <v>121.02467384237998</v>
      </c>
      <c r="H14" s="30"/>
      <c r="I14" s="29">
        <f>GEOMEAN(I10:I13)</f>
        <v>47.685274985864169</v>
      </c>
      <c r="J14" s="30"/>
      <c r="K14" s="31">
        <f>GEOMEAN(K10:K13)</f>
        <v>42.813191901508915</v>
      </c>
      <c r="L14" s="30"/>
      <c r="M14" s="29">
        <f>GEOMEAN(M10:M13)</f>
        <v>48.91687899526319</v>
      </c>
      <c r="N14" s="30"/>
      <c r="O14" s="31">
        <f>GEOMEAN(O10:O13)</f>
        <v>53.152779184834003</v>
      </c>
      <c r="P14" s="30"/>
      <c r="Q14" s="7"/>
      <c r="R14" s="7"/>
      <c r="S14" s="68"/>
      <c r="T14" s="68"/>
      <c r="U14" s="68"/>
      <c r="V14" s="68"/>
    </row>
    <row r="15" spans="1:22" ht="15.5" hidden="1">
      <c r="A15" s="15">
        <v>1996</v>
      </c>
      <c r="B15" s="16" t="s">
        <v>9</v>
      </c>
      <c r="C15" s="17">
        <f>'Graphique des indices'!B45</f>
        <v>94.150563219141219</v>
      </c>
      <c r="D15" s="18">
        <f>(C15-C10)/C10</f>
        <v>-2.9783194654337795E-2</v>
      </c>
      <c r="E15" s="17">
        <f>'Graphique des indices'!E45</f>
        <v>81.892218800363338</v>
      </c>
      <c r="F15" s="18">
        <f t="shared" ref="F15:F33" si="0">(E15-E10)/E10</f>
        <v>9.8754949245325897E-3</v>
      </c>
      <c r="G15" s="19">
        <f>'Graphique des indices'!H45</f>
        <v>114.96887567384302</v>
      </c>
      <c r="H15" s="18">
        <f t="shared" ref="H15:H34" si="1">(G15-G10)/G10</f>
        <v>-3.9270870298555013E-2</v>
      </c>
      <c r="I15" s="17">
        <f>'Graphique des indices'!C45</f>
        <v>47.027589071683764</v>
      </c>
      <c r="J15" s="18">
        <f t="shared" ref="J15:J39" si="2">(I15-I10)/I10</f>
        <v>-4.3539643769161543E-2</v>
      </c>
      <c r="K15" s="19">
        <f>'Graphique des indices'!F45</f>
        <v>43.738475981287522</v>
      </c>
      <c r="L15" s="18">
        <f t="shared" ref="L15:L34" si="3">(K15-K10)/K10</f>
        <v>2.2463384911239812E-2</v>
      </c>
      <c r="M15" s="17">
        <f>'Graphique des indices'!D45</f>
        <v>49.949344394847671</v>
      </c>
      <c r="N15" s="18">
        <f t="shared" ref="N15:N39" si="4">(M15-M10)/M10</f>
        <v>-1.4178737204951556E-2</v>
      </c>
      <c r="O15" s="19">
        <f>'Graphique des indices'!G45</f>
        <v>53.409806965884314</v>
      </c>
      <c r="P15" s="18">
        <f t="shared" ref="P15:P34" si="5">(O15-O10)/O10</f>
        <v>1.2464793977051513E-2</v>
      </c>
      <c r="Q15" s="32"/>
      <c r="R15" s="32"/>
      <c r="S15" s="67"/>
      <c r="T15" s="67"/>
      <c r="U15" s="67"/>
      <c r="V15" s="67"/>
    </row>
    <row r="16" spans="1:22" ht="15.5" hidden="1">
      <c r="A16" s="22"/>
      <c r="B16" s="23" t="s">
        <v>10</v>
      </c>
      <c r="C16" s="24">
        <f>'Graphique des indices'!B46</f>
        <v>93.635062934544877</v>
      </c>
      <c r="D16" s="25">
        <f t="shared" ref="D16:D39" si="6">(C16-C11)/C11</f>
        <v>-4.2756515502772797E-2</v>
      </c>
      <c r="E16" s="24">
        <f>'Graphique des indices'!E46</f>
        <v>81.839443665273095</v>
      </c>
      <c r="F16" s="25">
        <f t="shared" si="0"/>
        <v>1.7362710417384276E-2</v>
      </c>
      <c r="G16" s="26">
        <f>'Graphique des indices'!H46</f>
        <v>114.41312250058344</v>
      </c>
      <c r="H16" s="25">
        <f t="shared" si="1"/>
        <v>-5.9093207667786925E-2</v>
      </c>
      <c r="I16" s="24">
        <f>'Graphique des indices'!C46</f>
        <v>46.641073713530609</v>
      </c>
      <c r="J16" s="25">
        <f t="shared" si="2"/>
        <v>-4.2166561291828178E-2</v>
      </c>
      <c r="K16" s="26">
        <f>'Graphique des indices'!F46</f>
        <v>46.651966482521189</v>
      </c>
      <c r="L16" s="25">
        <f t="shared" si="3"/>
        <v>9.7091542621388693E-2</v>
      </c>
      <c r="M16" s="24">
        <f>'Graphique des indices'!D46</f>
        <v>49.811547354291768</v>
      </c>
      <c r="N16" s="25">
        <f t="shared" si="4"/>
        <v>6.1630527707851545E-4</v>
      </c>
      <c r="O16" s="26">
        <f>'Graphique des indices'!G46</f>
        <v>57.00425661909474</v>
      </c>
      <c r="P16" s="25">
        <f t="shared" si="5"/>
        <v>7.8368148731630616E-2</v>
      </c>
      <c r="Q16" s="32"/>
      <c r="R16" s="32"/>
      <c r="S16" s="67"/>
      <c r="T16" s="67"/>
      <c r="U16" s="67"/>
      <c r="V16" s="67"/>
    </row>
    <row r="17" spans="1:22" ht="15.5" hidden="1">
      <c r="A17" s="22"/>
      <c r="B17" s="23" t="s">
        <v>11</v>
      </c>
      <c r="C17" s="24">
        <f>'Graphique des indices'!B47</f>
        <v>92.919560565849423</v>
      </c>
      <c r="D17" s="25">
        <f t="shared" si="6"/>
        <v>-5.548048921798282E-2</v>
      </c>
      <c r="E17" s="24">
        <f>'Graphique des indices'!E47</f>
        <v>82.746988457908003</v>
      </c>
      <c r="F17" s="25">
        <f t="shared" si="0"/>
        <v>3.282653624988268E-2</v>
      </c>
      <c r="G17" s="26">
        <f>'Graphique des indices'!H47</f>
        <v>112.29358590266526</v>
      </c>
      <c r="H17" s="25">
        <f t="shared" si="1"/>
        <v>-8.5500345284022089E-2</v>
      </c>
      <c r="I17" s="24">
        <f>'Graphique des indices'!C47</f>
        <v>43.519309647054541</v>
      </c>
      <c r="J17" s="25">
        <f t="shared" si="2"/>
        <v>-6.440201984097102E-2</v>
      </c>
      <c r="K17" s="26">
        <f>'Graphique des indices'!F47</f>
        <v>39.291908024604602</v>
      </c>
      <c r="L17" s="25">
        <f t="shared" si="3"/>
        <v>-4.4739310509080504E-2</v>
      </c>
      <c r="M17" s="24">
        <f>'Graphique des indices'!D47</f>
        <v>46.835466485576639</v>
      </c>
      <c r="N17" s="25">
        <f t="shared" si="4"/>
        <v>-9.4455757886901959E-3</v>
      </c>
      <c r="O17" s="26">
        <f>'Graphique des indices'!G47</f>
        <v>47.484396419636653</v>
      </c>
      <c r="P17" s="25">
        <f t="shared" si="5"/>
        <v>-7.5100555646642475E-2</v>
      </c>
      <c r="Q17" s="32"/>
      <c r="R17" s="32"/>
      <c r="S17" s="67"/>
      <c r="T17" s="67"/>
      <c r="U17" s="67"/>
      <c r="V17" s="67"/>
    </row>
    <row r="18" spans="1:22" ht="15.5" hidden="1">
      <c r="A18" s="22"/>
      <c r="B18" s="23" t="s">
        <v>12</v>
      </c>
      <c r="C18" s="24">
        <f>'Graphique des indices'!B48</f>
        <v>91.867251260960387</v>
      </c>
      <c r="D18" s="25">
        <f t="shared" si="6"/>
        <v>-4.9997061405587816E-2</v>
      </c>
      <c r="E18" s="24">
        <f>'Graphique des indices'!E48</f>
        <v>81.99576968129243</v>
      </c>
      <c r="F18" s="25">
        <f t="shared" si="0"/>
        <v>1.8055354386323833E-2</v>
      </c>
      <c r="G18" s="26">
        <f>'Graphique des indices'!H48</f>
        <v>112.03901325402177</v>
      </c>
      <c r="H18" s="25">
        <f t="shared" si="1"/>
        <v>-6.6845496660575168E-2</v>
      </c>
      <c r="I18" s="24">
        <f>'Graphique des indices'!C48</f>
        <v>47.351899682188545</v>
      </c>
      <c r="J18" s="25">
        <f t="shared" si="2"/>
        <v>1.9899195055444952E-2</v>
      </c>
      <c r="K18" s="26">
        <f>'Graphique des indices'!F48</f>
        <v>43.584763328867496</v>
      </c>
      <c r="L18" s="25">
        <f t="shared" si="3"/>
        <v>-2.9381769158425386E-2</v>
      </c>
      <c r="M18" s="24">
        <f>'Graphique des indices'!D48</f>
        <v>51.543829855119668</v>
      </c>
      <c r="N18" s="25">
        <f t="shared" si="4"/>
        <v>7.3574779215365954E-2</v>
      </c>
      <c r="O18" s="26">
        <f>'Graphique des indices'!G48</f>
        <v>53.154892622317078</v>
      </c>
      <c r="P18" s="25">
        <f t="shared" si="5"/>
        <v>-4.6595819510564851E-2</v>
      </c>
      <c r="Q18" s="32"/>
      <c r="R18" s="32"/>
      <c r="S18" s="67"/>
      <c r="T18" s="67"/>
      <c r="U18" s="67"/>
      <c r="V18" s="67"/>
    </row>
    <row r="19" spans="1:22" ht="15.5" hidden="1">
      <c r="A19" s="27"/>
      <c r="B19" s="28" t="s">
        <v>8</v>
      </c>
      <c r="C19" s="29">
        <f>GEOMEAN(C15:C18)</f>
        <v>93.139161674798999</v>
      </c>
      <c r="D19" s="30">
        <f t="shared" si="6"/>
        <v>-4.4552620765077329E-2</v>
      </c>
      <c r="E19" s="29">
        <f>GEOMEAN(E15:E18)</f>
        <v>82.117787101203319</v>
      </c>
      <c r="F19" s="30">
        <f t="shared" si="0"/>
        <v>1.949619056014245E-2</v>
      </c>
      <c r="G19" s="31">
        <f>GEOMEAN(G15:G18)</f>
        <v>113.4214217925926</v>
      </c>
      <c r="H19" s="30">
        <f t="shared" si="1"/>
        <v>-6.2823982981269622E-2</v>
      </c>
      <c r="I19" s="29">
        <f>GEOMEAN(I15:I18)</f>
        <v>46.1089427972667</v>
      </c>
      <c r="J19" s="30">
        <f t="shared" si="2"/>
        <v>-3.3057001119627755E-2</v>
      </c>
      <c r="K19" s="31">
        <f>GEOMEAN(K15:K18)</f>
        <v>43.235735671637052</v>
      </c>
      <c r="L19" s="30">
        <f t="shared" si="3"/>
        <v>9.8694760040361363E-3</v>
      </c>
      <c r="M19" s="29">
        <f>GEOMEAN(M15:M18)</f>
        <v>49.505430335078799</v>
      </c>
      <c r="N19" s="30">
        <f t="shared" si="4"/>
        <v>1.2031661706639152E-2</v>
      </c>
      <c r="O19" s="31">
        <f>GEOMEAN(O15:O18)</f>
        <v>52.650877718390056</v>
      </c>
      <c r="P19" s="30">
        <f t="shared" si="5"/>
        <v>-9.4426194479620643E-3</v>
      </c>
      <c r="Q19" s="32"/>
      <c r="R19" s="32"/>
      <c r="S19" s="68"/>
      <c r="T19" s="68"/>
      <c r="U19" s="68"/>
      <c r="V19" s="68"/>
    </row>
    <row r="20" spans="1:22" ht="15.5" hidden="1">
      <c r="A20" s="15">
        <v>1997</v>
      </c>
      <c r="B20" s="16" t="s">
        <v>9</v>
      </c>
      <c r="C20" s="17">
        <f>'Graphique des indices'!B49</f>
        <v>90.828771098223513</v>
      </c>
      <c r="D20" s="18">
        <f t="shared" si="6"/>
        <v>-3.5281702066784576E-2</v>
      </c>
      <c r="E20" s="17">
        <f>'Graphique des indices'!E49</f>
        <v>81.438940983309095</v>
      </c>
      <c r="F20" s="18">
        <f t="shared" si="0"/>
        <v>-5.5350535581316033E-3</v>
      </c>
      <c r="G20" s="19">
        <f>'Graphique des indices'!H49</f>
        <v>111.52990203647033</v>
      </c>
      <c r="H20" s="18">
        <f t="shared" si="1"/>
        <v>-2.9912214216382883E-2</v>
      </c>
      <c r="I20" s="17">
        <f>'Graphique des indices'!C49</f>
        <v>48.844328344023218</v>
      </c>
      <c r="J20" s="18">
        <f t="shared" si="2"/>
        <v>3.8631350409441864E-2</v>
      </c>
      <c r="K20" s="19">
        <f>'Graphique des indices'!F49</f>
        <v>44.339951443151783</v>
      </c>
      <c r="L20" s="18">
        <f t="shared" si="3"/>
        <v>1.3751632821445091E-2</v>
      </c>
      <c r="M20" s="17">
        <f>'Graphique des indices'!D49</f>
        <v>53.776273480072767</v>
      </c>
      <c r="N20" s="18">
        <f t="shared" si="4"/>
        <v>7.6616202506550782E-2</v>
      </c>
      <c r="O20" s="19">
        <f>'Graphique des indices'!G49</f>
        <v>54.445638545700533</v>
      </c>
      <c r="P20" s="18">
        <f t="shared" si="5"/>
        <v>1.939403339311559E-2</v>
      </c>
      <c r="Q20" s="32"/>
      <c r="R20" s="32"/>
      <c r="S20" s="67"/>
      <c r="T20" s="67"/>
      <c r="U20" s="67"/>
      <c r="V20" s="67"/>
    </row>
    <row r="21" spans="1:22" ht="15.5" hidden="1">
      <c r="A21" s="22"/>
      <c r="B21" s="23" t="s">
        <v>10</v>
      </c>
      <c r="C21" s="24">
        <f>'Graphique des indices'!B50</f>
        <v>92.646671528958635</v>
      </c>
      <c r="D21" s="25">
        <f t="shared" si="6"/>
        <v>-1.055578300061775E-2</v>
      </c>
      <c r="E21" s="24">
        <f>'Graphique des indices'!E50</f>
        <v>80.725865272740052</v>
      </c>
      <c r="F21" s="25">
        <f t="shared" si="0"/>
        <v>-1.360686659952904E-2</v>
      </c>
      <c r="G21" s="26">
        <f>'Graphique des indices'!H50</f>
        <v>114.76702196494644</v>
      </c>
      <c r="H21" s="25">
        <f t="shared" si="1"/>
        <v>3.0931719773769095E-3</v>
      </c>
      <c r="I21" s="24">
        <f>'Graphique des indices'!C50</f>
        <v>53.457334563319108</v>
      </c>
      <c r="J21" s="25">
        <f t="shared" si="2"/>
        <v>0.14614288023586164</v>
      </c>
      <c r="K21" s="26">
        <f>'Graphique des indices'!F50</f>
        <v>46.391187466755525</v>
      </c>
      <c r="L21" s="25">
        <f t="shared" si="3"/>
        <v>-5.5898826014840822E-3</v>
      </c>
      <c r="M21" s="24">
        <f>'Graphique des indices'!D50</f>
        <v>57.700221369517216</v>
      </c>
      <c r="N21" s="25">
        <f t="shared" si="4"/>
        <v>0.15837038667191211</v>
      </c>
      <c r="O21" s="26">
        <f>'Graphique des indices'!G50</f>
        <v>57.467562980079094</v>
      </c>
      <c r="P21" s="25">
        <f t="shared" si="5"/>
        <v>8.1275748244589979E-3</v>
      </c>
      <c r="Q21" s="32"/>
      <c r="R21" s="32"/>
      <c r="S21" s="67"/>
      <c r="T21" s="67"/>
      <c r="U21" s="67"/>
      <c r="V21" s="67"/>
    </row>
    <row r="22" spans="1:22" ht="15.5" hidden="1">
      <c r="A22" s="22"/>
      <c r="B22" s="23" t="s">
        <v>11</v>
      </c>
      <c r="C22" s="24">
        <f>'Graphique des indices'!B51</f>
        <v>94.421443267247128</v>
      </c>
      <c r="D22" s="25">
        <f t="shared" si="6"/>
        <v>1.6163256608745621E-2</v>
      </c>
      <c r="E22" s="24">
        <f>'Graphique des indices'!E51</f>
        <v>82.730456197010227</v>
      </c>
      <c r="F22" s="25">
        <f t="shared" si="0"/>
        <v>-1.9979290129919016E-4</v>
      </c>
      <c r="G22" s="26">
        <f>'Graphique des indices'!H51</f>
        <v>114.13141859437661</v>
      </c>
      <c r="H22" s="25">
        <f t="shared" si="1"/>
        <v>1.6366319384478176E-2</v>
      </c>
      <c r="I22" s="24">
        <f>'Graphique des indices'!C51</f>
        <v>50.272346616326601</v>
      </c>
      <c r="J22" s="25">
        <f t="shared" si="2"/>
        <v>0.15517334774011327</v>
      </c>
      <c r="K22" s="26">
        <f>'Graphique des indices'!F51</f>
        <v>48.366188804582947</v>
      </c>
      <c r="L22" s="25">
        <f t="shared" si="3"/>
        <v>0.23094528202336287</v>
      </c>
      <c r="M22" s="24">
        <f>'Graphique des indices'!D51</f>
        <v>53.242510257330444</v>
      </c>
      <c r="N22" s="25">
        <f t="shared" si="4"/>
        <v>0.13679897420743972</v>
      </c>
      <c r="O22" s="26">
        <f>'Graphique des indices'!G51</f>
        <v>58.462374109819052</v>
      </c>
      <c r="P22" s="25">
        <f t="shared" si="5"/>
        <v>0.23119126529831127</v>
      </c>
      <c r="Q22" s="32"/>
      <c r="R22" s="32"/>
      <c r="S22" s="67"/>
      <c r="T22" s="67"/>
      <c r="U22" s="67"/>
      <c r="V22" s="67"/>
    </row>
    <row r="23" spans="1:22" ht="15.5" hidden="1">
      <c r="A23" s="22"/>
      <c r="B23" s="23" t="s">
        <v>12</v>
      </c>
      <c r="C23" s="24">
        <f>'Graphique des indices'!B52</f>
        <v>94.413586127343549</v>
      </c>
      <c r="D23" s="25">
        <f t="shared" si="6"/>
        <v>2.7717547128410108E-2</v>
      </c>
      <c r="E23" s="24">
        <f>'Graphique des indices'!E52</f>
        <v>82.596658635600164</v>
      </c>
      <c r="F23" s="25">
        <f t="shared" si="0"/>
        <v>7.3282921380373239E-3</v>
      </c>
      <c r="G23" s="26">
        <f>'Graphique des indices'!H52</f>
        <v>114.30678636030216</v>
      </c>
      <c r="H23" s="25">
        <f t="shared" si="1"/>
        <v>2.024092358916757E-2</v>
      </c>
      <c r="I23" s="24">
        <f>'Graphique des indices'!C52</f>
        <v>56.227513393761541</v>
      </c>
      <c r="J23" s="25">
        <f t="shared" si="2"/>
        <v>0.18743944321438838</v>
      </c>
      <c r="K23" s="26">
        <f>'Graphique des indices'!F52</f>
        <v>56.368255978516068</v>
      </c>
      <c r="L23" s="25">
        <f t="shared" si="3"/>
        <v>0.29330187141756675</v>
      </c>
      <c r="M23" s="24">
        <f>'Graphique des indices'!D52</f>
        <v>59.554472719976893</v>
      </c>
      <c r="N23" s="25">
        <f t="shared" si="4"/>
        <v>0.15541419578975185</v>
      </c>
      <c r="O23" s="26">
        <f>'Graphique des indices'!G52</f>
        <v>68.245201331069225</v>
      </c>
      <c r="P23" s="25">
        <f t="shared" si="5"/>
        <v>0.28389312750519002</v>
      </c>
      <c r="Q23" s="32"/>
      <c r="R23" s="32"/>
      <c r="S23" s="67"/>
      <c r="T23" s="67"/>
      <c r="U23" s="67"/>
      <c r="V23" s="67"/>
    </row>
    <row r="24" spans="1:22" ht="15.5" hidden="1">
      <c r="A24" s="27"/>
      <c r="B24" s="28" t="s">
        <v>8</v>
      </c>
      <c r="C24" s="29">
        <f>GEOMEAN(C20:C23)</f>
        <v>93.065689005802298</v>
      </c>
      <c r="D24" s="30">
        <f t="shared" si="6"/>
        <v>-7.8884829620041801E-4</v>
      </c>
      <c r="E24" s="29">
        <f>GEOMEAN(E20:E23)</f>
        <v>81.86875406491167</v>
      </c>
      <c r="F24" s="30">
        <f t="shared" si="0"/>
        <v>-3.0326320896194767E-3</v>
      </c>
      <c r="G24" s="31">
        <f>GEOMEAN(G20:G23)</f>
        <v>113.67668907238148</v>
      </c>
      <c r="H24" s="30">
        <f t="shared" si="1"/>
        <v>2.2506090626837208E-3</v>
      </c>
      <c r="I24" s="29">
        <f>GEOMEAN(I20:I23)</f>
        <v>52.122455773789113</v>
      </c>
      <c r="J24" s="30">
        <f t="shared" si="2"/>
        <v>0.13041966724248749</v>
      </c>
      <c r="K24" s="31">
        <f>GEOMEAN(K20:K23)</f>
        <v>48.663326384150707</v>
      </c>
      <c r="L24" s="30">
        <f t="shared" si="3"/>
        <v>0.12553482965421572</v>
      </c>
      <c r="M24" s="29">
        <f>GEOMEAN(M20:M23)</f>
        <v>56.006092396639865</v>
      </c>
      <c r="N24" s="30">
        <f t="shared" si="4"/>
        <v>0.13131210086572653</v>
      </c>
      <c r="O24" s="31">
        <f>GEOMEAN(O20:O23)</f>
        <v>59.440658331798211</v>
      </c>
      <c r="P24" s="30">
        <f t="shared" si="5"/>
        <v>0.12895854556735339</v>
      </c>
      <c r="Q24" s="32"/>
      <c r="R24" s="32"/>
      <c r="S24" s="68"/>
      <c r="T24" s="68"/>
      <c r="U24" s="68"/>
      <c r="V24" s="68"/>
    </row>
    <row r="25" spans="1:22" ht="15.5" hidden="1">
      <c r="A25" s="15">
        <v>1998</v>
      </c>
      <c r="B25" s="16" t="s">
        <v>9</v>
      </c>
      <c r="C25" s="17">
        <f>'Graphique des indices'!B53</f>
        <v>92.983694179178883</v>
      </c>
      <c r="D25" s="18">
        <f t="shared" si="6"/>
        <v>2.3725115455156896E-2</v>
      </c>
      <c r="E25" s="17">
        <f>'Graphique des indices'!E53</f>
        <v>82.03250401058439</v>
      </c>
      <c r="F25" s="18">
        <f t="shared" si="0"/>
        <v>7.288442360724524E-3</v>
      </c>
      <c r="G25" s="19">
        <f>'Graphique des indices'!H53</f>
        <v>113.34981822227626</v>
      </c>
      <c r="H25" s="18">
        <f t="shared" si="1"/>
        <v>1.6317742171160603E-2</v>
      </c>
      <c r="I25" s="17">
        <f>'Graphique des indices'!C53</f>
        <v>62.321871833610771</v>
      </c>
      <c r="J25" s="18">
        <f t="shared" si="2"/>
        <v>0.2759285253072114</v>
      </c>
      <c r="K25" s="19">
        <f>'Graphique des indices'!F53</f>
        <v>54.104834747958243</v>
      </c>
      <c r="L25" s="18">
        <f t="shared" si="3"/>
        <v>0.22022764994061866</v>
      </c>
      <c r="M25" s="17">
        <f>'Graphique des indices'!D53</f>
        <v>67.024516915793242</v>
      </c>
      <c r="N25" s="18">
        <f t="shared" si="4"/>
        <v>0.24635852539372627</v>
      </c>
      <c r="O25" s="19">
        <f>'Graphique des indices'!G53</f>
        <v>65.955361719860605</v>
      </c>
      <c r="P25" s="18">
        <f t="shared" si="5"/>
        <v>0.21139844221863704</v>
      </c>
      <c r="Q25" s="32"/>
      <c r="R25" s="32"/>
      <c r="S25" s="67"/>
      <c r="T25" s="67"/>
      <c r="U25" s="67"/>
      <c r="V25" s="67"/>
    </row>
    <row r="26" spans="1:22" ht="15.5" hidden="1">
      <c r="A26" s="22"/>
      <c r="B26" s="23" t="s">
        <v>10</v>
      </c>
      <c r="C26" s="24">
        <f>'Graphique des indices'!B54</f>
        <v>92.576773644639417</v>
      </c>
      <c r="D26" s="25">
        <f t="shared" si="6"/>
        <v>-7.544565084280434E-4</v>
      </c>
      <c r="E26" s="24">
        <f>'Graphique des indices'!E54</f>
        <v>81.312209477103409</v>
      </c>
      <c r="F26" s="25">
        <f t="shared" si="0"/>
        <v>7.2633994368761111E-3</v>
      </c>
      <c r="G26" s="26">
        <f>'Graphique des indices'!H54</f>
        <v>113.85347199390515</v>
      </c>
      <c r="H26" s="25">
        <f t="shared" si="1"/>
        <v>-7.9600390024960246E-3</v>
      </c>
      <c r="I26" s="24">
        <f>'Graphique des indices'!C54</f>
        <v>62.501097381816493</v>
      </c>
      <c r="J26" s="25">
        <f t="shared" si="2"/>
        <v>0.16917721192749022</v>
      </c>
      <c r="K26" s="26">
        <f>'Graphique des indices'!F54</f>
        <v>54.975912900690076</v>
      </c>
      <c r="L26" s="25">
        <f t="shared" si="3"/>
        <v>0.18505078017428347</v>
      </c>
      <c r="M26" s="24">
        <f>'Graphique des indices'!D54</f>
        <v>67.512719358933154</v>
      </c>
      <c r="N26" s="25">
        <f t="shared" si="4"/>
        <v>0.17005997128807965</v>
      </c>
      <c r="O26" s="26">
        <f>'Graphique des indices'!G54</f>
        <v>67.610895404648687</v>
      </c>
      <c r="P26" s="25">
        <f t="shared" si="5"/>
        <v>0.17650535186407224</v>
      </c>
      <c r="Q26" s="32"/>
      <c r="R26" s="32"/>
      <c r="S26" s="67"/>
      <c r="T26" s="67"/>
      <c r="U26" s="67"/>
      <c r="V26" s="67"/>
    </row>
    <row r="27" spans="1:22" ht="15.5" hidden="1">
      <c r="A27" s="22"/>
      <c r="B27" s="23" t="s">
        <v>11</v>
      </c>
      <c r="C27" s="24">
        <f>'Graphique des indices'!B55</f>
        <v>91.675378501271524</v>
      </c>
      <c r="D27" s="25">
        <f t="shared" si="6"/>
        <v>-2.9083062818720515E-2</v>
      </c>
      <c r="E27" s="24">
        <f>'Graphique des indices'!E55</f>
        <v>80.674681675568308</v>
      </c>
      <c r="F27" s="25">
        <f t="shared" si="0"/>
        <v>-2.4849065458389333E-2</v>
      </c>
      <c r="G27" s="26">
        <f>'Graphique des indices'!H55</f>
        <v>113.63587261483387</v>
      </c>
      <c r="H27" s="25">
        <f t="shared" si="1"/>
        <v>-4.3418892505306707E-3</v>
      </c>
      <c r="I27" s="24">
        <f>'Graphique des indices'!C55</f>
        <v>56.887800268449581</v>
      </c>
      <c r="J27" s="25">
        <f t="shared" si="2"/>
        <v>0.13159229869676553</v>
      </c>
      <c r="K27" s="26">
        <f>'Graphique des indices'!F55</f>
        <v>55.290547427898325</v>
      </c>
      <c r="L27" s="25">
        <f t="shared" si="3"/>
        <v>0.14316527298217177</v>
      </c>
      <c r="M27" s="24">
        <f>'Graphique des indices'!D55</f>
        <v>62.0535210204389</v>
      </c>
      <c r="N27" s="25">
        <f t="shared" si="4"/>
        <v>0.16548826718581236</v>
      </c>
      <c r="O27" s="26">
        <f>'Graphique des indices'!G55</f>
        <v>68.535191313591795</v>
      </c>
      <c r="P27" s="25">
        <f t="shared" si="5"/>
        <v>0.17229572621959194</v>
      </c>
      <c r="Q27" s="32"/>
      <c r="R27" s="32"/>
      <c r="S27" s="67"/>
      <c r="T27" s="67"/>
      <c r="U27" s="67"/>
      <c r="V27" s="67"/>
    </row>
    <row r="28" spans="1:22" ht="15.5" hidden="1">
      <c r="A28" s="22"/>
      <c r="B28" s="23" t="s">
        <v>12</v>
      </c>
      <c r="C28" s="24">
        <f>'Graphique des indices'!B56</f>
        <v>90.594808458040717</v>
      </c>
      <c r="D28" s="25">
        <f t="shared" si="6"/>
        <v>-4.0447332062486491E-2</v>
      </c>
      <c r="E28" s="24">
        <f>'Graphique des indices'!E56</f>
        <v>80.428291081998537</v>
      </c>
      <c r="F28" s="25">
        <f t="shared" si="0"/>
        <v>-2.6252485141899359E-2</v>
      </c>
      <c r="G28" s="26">
        <f>'Graphique des indices'!H56</f>
        <v>112.64047419045269</v>
      </c>
      <c r="H28" s="25">
        <f t="shared" si="1"/>
        <v>-1.4577543669167128E-2</v>
      </c>
      <c r="I28" s="24">
        <f>'Graphique des indices'!C56</f>
        <v>59.190902955354211</v>
      </c>
      <c r="J28" s="25">
        <f t="shared" si="2"/>
        <v>5.2703549965655412E-2</v>
      </c>
      <c r="K28" s="26">
        <f>'Graphique des indices'!F56</f>
        <v>58.38161988005843</v>
      </c>
      <c r="L28" s="25">
        <f t="shared" si="3"/>
        <v>3.5718044963280869E-2</v>
      </c>
      <c r="M28" s="24">
        <f>'Graphique des indices'!D56</f>
        <v>65.33586632967922</v>
      </c>
      <c r="N28" s="25">
        <f t="shared" si="4"/>
        <v>9.7077404024484337E-2</v>
      </c>
      <c r="O28" s="26">
        <f>'Graphique des indices'!G56</f>
        <v>72.588412727339048</v>
      </c>
      <c r="P28" s="25">
        <f t="shared" si="5"/>
        <v>6.3641271643410588E-2</v>
      </c>
      <c r="Q28" s="32"/>
      <c r="R28" s="32"/>
      <c r="S28" s="67"/>
      <c r="T28" s="67"/>
      <c r="U28" s="67"/>
      <c r="V28" s="67"/>
    </row>
    <row r="29" spans="1:22" ht="15.5" hidden="1">
      <c r="A29" s="27"/>
      <c r="B29" s="28" t="s">
        <v>8</v>
      </c>
      <c r="C29" s="29">
        <f>GEOMEAN(C25:C28)</f>
        <v>91.953066125919563</v>
      </c>
      <c r="D29" s="30">
        <f t="shared" si="6"/>
        <v>-1.1955242493432437E-2</v>
      </c>
      <c r="E29" s="29">
        <f>GEOMEAN(E25:E28)</f>
        <v>81.109543670364062</v>
      </c>
      <c r="F29" s="30">
        <f t="shared" si="0"/>
        <v>-9.2735061528559423E-3</v>
      </c>
      <c r="G29" s="31">
        <f>GEOMEAN(G25:G28)</f>
        <v>113.36898466550926</v>
      </c>
      <c r="H29" s="30">
        <f t="shared" si="1"/>
        <v>-2.7068382214782295E-3</v>
      </c>
      <c r="I29" s="29">
        <f>GEOMEAN(I25:I28)</f>
        <v>60.179774960974662</v>
      </c>
      <c r="J29" s="30">
        <f t="shared" si="2"/>
        <v>0.15458441218031294</v>
      </c>
      <c r="K29" s="31">
        <f>GEOMEAN(K25:K28)</f>
        <v>55.6652147504618</v>
      </c>
      <c r="L29" s="30">
        <f t="shared" si="3"/>
        <v>0.14388429411992595</v>
      </c>
      <c r="M29" s="29">
        <f>GEOMEAN(M25:M28)</f>
        <v>65.446186295726491</v>
      </c>
      <c r="N29" s="30">
        <f t="shared" si="4"/>
        <v>0.16855476779617271</v>
      </c>
      <c r="O29" s="31">
        <f>GEOMEAN(O25:O28)</f>
        <v>68.629673194530653</v>
      </c>
      <c r="P29" s="30">
        <f t="shared" si="5"/>
        <v>0.15459140461465434</v>
      </c>
      <c r="Q29" s="32"/>
      <c r="R29" s="32"/>
      <c r="S29" s="68"/>
      <c r="T29" s="68"/>
      <c r="U29" s="68"/>
      <c r="V29" s="68"/>
    </row>
    <row r="30" spans="1:22" ht="15.5" hidden="1">
      <c r="A30" s="15">
        <v>1999</v>
      </c>
      <c r="B30" s="16" t="s">
        <v>9</v>
      </c>
      <c r="C30" s="17">
        <f>'Graphique des indices'!B57</f>
        <v>88.328919862786321</v>
      </c>
      <c r="D30" s="18">
        <f t="shared" si="6"/>
        <v>-5.0060113845582926E-2</v>
      </c>
      <c r="E30" s="17">
        <f>'Graphique des indices'!E57</f>
        <v>79.600101108899096</v>
      </c>
      <c r="F30" s="18">
        <f t="shared" si="0"/>
        <v>-2.9651696373567338E-2</v>
      </c>
      <c r="G30" s="19">
        <f>'Graphique des indices'!H57</f>
        <v>110.96583877694516</v>
      </c>
      <c r="H30" s="18">
        <f t="shared" si="1"/>
        <v>-2.1032053537626032E-2</v>
      </c>
      <c r="I30" s="17">
        <f>'Graphique des indices'!C57</f>
        <v>56.753631701801972</v>
      </c>
      <c r="J30" s="18">
        <f t="shared" si="2"/>
        <v>-8.9346484115160926E-2</v>
      </c>
      <c r="K30" s="19">
        <f>'Graphique des indices'!F57</f>
        <v>54.930968383879993</v>
      </c>
      <c r="L30" s="18">
        <f t="shared" si="3"/>
        <v>1.5269127791817631E-2</v>
      </c>
      <c r="M30" s="17">
        <f>'Graphique des indices'!D57</f>
        <v>64.25260468526983</v>
      </c>
      <c r="N30" s="18">
        <f t="shared" si="4"/>
        <v>-4.1356690925589586E-2</v>
      </c>
      <c r="O30" s="19">
        <f>'Graphique des indices'!G57</f>
        <v>69.008666595552754</v>
      </c>
      <c r="P30" s="18">
        <f t="shared" si="5"/>
        <v>4.6293505123370916E-2</v>
      </c>
      <c r="Q30" s="32"/>
      <c r="R30" s="32"/>
      <c r="S30" s="67"/>
      <c r="T30" s="67"/>
      <c r="U30" s="67"/>
      <c r="V30" s="67"/>
    </row>
    <row r="31" spans="1:22" ht="15.5" hidden="1">
      <c r="A31" s="22"/>
      <c r="B31" s="23" t="s">
        <v>10</v>
      </c>
      <c r="C31" s="24">
        <f>'Graphique des indices'!B58</f>
        <v>87.790391123405669</v>
      </c>
      <c r="D31" s="25">
        <f t="shared" si="6"/>
        <v>-5.1701764198507465E-2</v>
      </c>
      <c r="E31" s="24">
        <f>'Graphique des indices'!E58</f>
        <v>80.12879888870394</v>
      </c>
      <c r="F31" s="25">
        <f t="shared" si="0"/>
        <v>-1.4553910120136423E-2</v>
      </c>
      <c r="G31" s="26">
        <f>'Graphique des indices'!H58</f>
        <v>109.56159625622668</v>
      </c>
      <c r="H31" s="25">
        <f t="shared" si="1"/>
        <v>-3.7696485337822827E-2</v>
      </c>
      <c r="I31" s="24">
        <f>'Graphique des indices'!C58</f>
        <v>61.490942101635831</v>
      </c>
      <c r="J31" s="25">
        <f t="shared" si="2"/>
        <v>-1.6162200705207897E-2</v>
      </c>
      <c r="K31" s="26">
        <f>'Graphique des indices'!F58</f>
        <v>59.292388282283525</v>
      </c>
      <c r="L31" s="25">
        <f t="shared" si="3"/>
        <v>7.8515756334794157E-2</v>
      </c>
      <c r="M31" s="24">
        <f>'Graphique des indices'!D58</f>
        <v>70.042907105443291</v>
      </c>
      <c r="N31" s="25">
        <f t="shared" si="4"/>
        <v>3.7477200896890661E-2</v>
      </c>
      <c r="O31" s="26">
        <f>'Graphique des indices'!G58</f>
        <v>73.996352253736163</v>
      </c>
      <c r="P31" s="25">
        <f t="shared" si="5"/>
        <v>9.4444198836160273E-2</v>
      </c>
      <c r="Q31" s="32"/>
      <c r="R31" s="32"/>
      <c r="S31" s="67"/>
      <c r="T31" s="67"/>
      <c r="U31" s="67"/>
      <c r="V31" s="67"/>
    </row>
    <row r="32" spans="1:22" ht="15.5" hidden="1">
      <c r="A32" s="22"/>
      <c r="B32" s="23" t="s">
        <v>11</v>
      </c>
      <c r="C32" s="24">
        <f>'Graphique des indices'!B59</f>
        <v>88.475351467496679</v>
      </c>
      <c r="D32" s="25">
        <f t="shared" si="6"/>
        <v>-3.4906068413237699E-2</v>
      </c>
      <c r="E32" s="24">
        <f>'Graphique des indices'!E59</f>
        <v>81.136429032147163</v>
      </c>
      <c r="F32" s="25">
        <f t="shared" si="0"/>
        <v>5.7235720921188452E-3</v>
      </c>
      <c r="G32" s="26">
        <f>'Graphique des indices'!H59</f>
        <v>109.04516321816646</v>
      </c>
      <c r="H32" s="25">
        <f t="shared" si="1"/>
        <v>-4.0398417251808406E-2</v>
      </c>
      <c r="I32" s="24">
        <f>'Graphique des indices'!C59</f>
        <v>60.338691828533861</v>
      </c>
      <c r="J32" s="25">
        <f t="shared" si="2"/>
        <v>6.0661364014775787E-2</v>
      </c>
      <c r="K32" s="26">
        <f>'Graphique des indices'!F59</f>
        <v>56.08666086672045</v>
      </c>
      <c r="L32" s="25">
        <f t="shared" si="3"/>
        <v>1.4398725927977068E-2</v>
      </c>
      <c r="M32" s="24">
        <f>'Graphique des indices'!D59</f>
        <v>68.198307017891793</v>
      </c>
      <c r="N32" s="25">
        <f t="shared" si="4"/>
        <v>9.9023969895744537E-2</v>
      </c>
      <c r="O32" s="26">
        <f>'Graphique des indices'!G59</f>
        <v>69.126361038865923</v>
      </c>
      <c r="P32" s="25">
        <f t="shared" si="5"/>
        <v>8.625783541905541E-3</v>
      </c>
      <c r="Q32" s="32"/>
      <c r="R32" s="32"/>
      <c r="S32" s="67"/>
      <c r="T32" s="67"/>
      <c r="U32" s="67"/>
      <c r="V32" s="67"/>
    </row>
    <row r="33" spans="1:22" ht="15.5" hidden="1">
      <c r="A33" s="22"/>
      <c r="B33" s="23" t="s">
        <v>12</v>
      </c>
      <c r="C33" s="24">
        <f>'Graphique des indices'!B60</f>
        <v>89.365247278274623</v>
      </c>
      <c r="D33" s="25">
        <f t="shared" si="6"/>
        <v>-1.3572093155156558E-2</v>
      </c>
      <c r="E33" s="24">
        <f>'Graphique des indices'!E60</f>
        <v>81.954153989679014</v>
      </c>
      <c r="F33" s="25">
        <f t="shared" si="0"/>
        <v>1.8971718622304474E-2</v>
      </c>
      <c r="G33" s="26">
        <f>'Graphique des indices'!H60</f>
        <v>109.04297455078229</v>
      </c>
      <c r="H33" s="25">
        <f t="shared" si="1"/>
        <v>-3.1937895019757682E-2</v>
      </c>
      <c r="I33" s="24">
        <f>'Graphique des indices'!C60</f>
        <v>64.575801669578738</v>
      </c>
      <c r="J33" s="25">
        <f t="shared" si="2"/>
        <v>9.0975106737029868E-2</v>
      </c>
      <c r="K33" s="26">
        <f>'Graphique des indices'!F60</f>
        <v>65.04430064861431</v>
      </c>
      <c r="L33" s="25">
        <f t="shared" si="3"/>
        <v>0.11412291714830733</v>
      </c>
      <c r="M33" s="24">
        <f>'Graphique des indices'!D60</f>
        <v>72.260530392708972</v>
      </c>
      <c r="N33" s="25">
        <f t="shared" si="4"/>
        <v>0.10598564696591742</v>
      </c>
      <c r="O33" s="26">
        <f>'Graphique des indices'!G60</f>
        <v>79.366691597968426</v>
      </c>
      <c r="P33" s="25">
        <f t="shared" si="5"/>
        <v>9.3379626526486487E-2</v>
      </c>
      <c r="Q33" s="32"/>
      <c r="R33" s="32"/>
      <c r="S33" s="67"/>
      <c r="T33" s="67"/>
      <c r="U33" s="67"/>
      <c r="V33" s="67"/>
    </row>
    <row r="34" spans="1:22" ht="15.5" hidden="1">
      <c r="A34" s="27"/>
      <c r="B34" s="28" t="s">
        <v>8</v>
      </c>
      <c r="C34" s="29">
        <f>GEOMEAN(C30:C33)</f>
        <v>88.488170348958391</v>
      </c>
      <c r="D34" s="30">
        <f t="shared" si="6"/>
        <v>-3.7681133679831613E-2</v>
      </c>
      <c r="E34" s="29">
        <f>GEOMEAN(E30:E33)</f>
        <v>80.699766538873533</v>
      </c>
      <c r="F34" s="30">
        <f>(E34-E29)/E29</f>
        <v>-5.0521444573267127E-3</v>
      </c>
      <c r="G34" s="31">
        <f>GEOMEAN(G30:G33)</f>
        <v>109.65108592517817</v>
      </c>
      <c r="H34" s="30">
        <f t="shared" si="1"/>
        <v>-3.2794672646143989E-2</v>
      </c>
      <c r="I34" s="29">
        <f>GEOMEAN(I30:I33)</f>
        <v>60.725014232696466</v>
      </c>
      <c r="J34" s="30">
        <f t="shared" si="2"/>
        <v>9.0601746529524411E-3</v>
      </c>
      <c r="K34" s="31">
        <f>GEOMEAN(K30:K33)</f>
        <v>58.711240714201651</v>
      </c>
      <c r="L34" s="30">
        <f t="shared" si="3"/>
        <v>5.4720456525582356E-2</v>
      </c>
      <c r="M34" s="29">
        <f>GEOMEAN(M30:M33)</f>
        <v>68.625008284898229</v>
      </c>
      <c r="N34" s="30">
        <f t="shared" si="4"/>
        <v>4.8571538986364259E-2</v>
      </c>
      <c r="O34" s="31">
        <f>GEOMEAN(O30:O33)</f>
        <v>72.752677278203649</v>
      </c>
      <c r="P34" s="30">
        <f t="shared" si="5"/>
        <v>6.0076114190232989E-2</v>
      </c>
      <c r="Q34" s="32"/>
      <c r="R34" s="32"/>
      <c r="S34" s="68"/>
      <c r="T34" s="68"/>
      <c r="U34" s="68"/>
      <c r="V34" s="68"/>
    </row>
    <row r="35" spans="1:22" ht="15.5" hidden="1">
      <c r="A35" s="15">
        <v>2000</v>
      </c>
      <c r="B35" s="16" t="s">
        <v>9</v>
      </c>
      <c r="C35" s="17">
        <f>'Graphique des indices'!B61</f>
        <v>88.103208234894268</v>
      </c>
      <c r="D35" s="18">
        <f t="shared" si="6"/>
        <v>-2.5553536513599727E-3</v>
      </c>
      <c r="E35" s="17">
        <f>'Graphique des indices'!E61</f>
        <v>79.776350528607864</v>
      </c>
      <c r="F35" s="18">
        <f t="shared" ref="F35:H67" si="7">(E35-E30)/E30</f>
        <v>2.214185877322502E-3</v>
      </c>
      <c r="G35" s="19">
        <f>'Graphique des indices'!H61</f>
        <v>110.43775210461699</v>
      </c>
      <c r="H35" s="18">
        <f t="shared" si="7"/>
        <v>-4.7590022131918487E-3</v>
      </c>
      <c r="I35" s="17">
        <f>'Graphique des indices'!C61</f>
        <v>69.57418725778129</v>
      </c>
      <c r="J35" s="18">
        <f t="shared" si="2"/>
        <v>0.2258984169214365</v>
      </c>
      <c r="K35" s="19">
        <f>'Graphique des indices'!F61</f>
        <v>62.44186101273462</v>
      </c>
      <c r="L35" s="18">
        <f t="shared" ref="L35:L48" si="8">(K35-K30)/K30</f>
        <v>0.13673330090169628</v>
      </c>
      <c r="M35" s="17">
        <f>'Graphique des indices'!D61</f>
        <v>78.96895998699803</v>
      </c>
      <c r="N35" s="18">
        <f t="shared" si="4"/>
        <v>0.22903904633615552</v>
      </c>
      <c r="O35" s="19">
        <f>'Graphique des indices'!G61</f>
        <v>78.271142511636157</v>
      </c>
      <c r="P35" s="18">
        <f t="shared" ref="P35:P48" si="9">(O35-O30)/O30</f>
        <v>0.13422192273861905</v>
      </c>
      <c r="Q35" s="32"/>
      <c r="R35" s="32"/>
      <c r="S35" s="67"/>
      <c r="T35" s="67"/>
      <c r="U35" s="67"/>
      <c r="V35" s="67"/>
    </row>
    <row r="36" spans="1:22" ht="15.5" hidden="1">
      <c r="A36" s="22"/>
      <c r="B36" s="23" t="s">
        <v>10</v>
      </c>
      <c r="C36" s="24">
        <f>'Graphique des indices'!B62</f>
        <v>89.448970125031707</v>
      </c>
      <c r="D36" s="25">
        <f t="shared" si="6"/>
        <v>1.8892489034416048E-2</v>
      </c>
      <c r="E36" s="24">
        <f>'Graphique des indices'!E62</f>
        <v>82.766950117519784</v>
      </c>
      <c r="F36" s="25">
        <f t="shared" si="7"/>
        <v>3.2923883365332127E-2</v>
      </c>
      <c r="G36" s="26">
        <f>'Graphique des indices'!H62</f>
        <v>108.07329495411417</v>
      </c>
      <c r="H36" s="25">
        <f t="shared" si="7"/>
        <v>-1.3584151317327302E-2</v>
      </c>
      <c r="I36" s="24">
        <f>'Graphique des indices'!C62</f>
        <v>71.008214736510951</v>
      </c>
      <c r="J36" s="25">
        <f t="shared" si="2"/>
        <v>0.15477519630687092</v>
      </c>
      <c r="K36" s="26">
        <f>'Graphique des indices'!F62</f>
        <v>65.070248188866856</v>
      </c>
      <c r="L36" s="25">
        <f t="shared" si="8"/>
        <v>9.7446908009096778E-2</v>
      </c>
      <c r="M36" s="24">
        <f>'Graphique des indices'!D62</f>
        <v>79.384049517573914</v>
      </c>
      <c r="N36" s="25">
        <f t="shared" si="4"/>
        <v>0.13336314550834352</v>
      </c>
      <c r="O36" s="26">
        <f>'Graphique des indices'!G62</f>
        <v>78.618637145107826</v>
      </c>
      <c r="P36" s="25">
        <f t="shared" si="9"/>
        <v>6.246638855279895E-2</v>
      </c>
      <c r="Q36" s="32"/>
      <c r="R36" s="32"/>
      <c r="S36" s="67"/>
      <c r="T36" s="67"/>
      <c r="U36" s="67"/>
      <c r="V36" s="67"/>
    </row>
    <row r="37" spans="1:22" ht="15.5" hidden="1">
      <c r="A37" s="22"/>
      <c r="B37" s="23" t="s">
        <v>11</v>
      </c>
      <c r="C37" s="24">
        <f>'Graphique des indices'!B63</f>
        <v>90.91895495382505</v>
      </c>
      <c r="D37" s="25">
        <f t="shared" si="6"/>
        <v>2.7619031128981512E-2</v>
      </c>
      <c r="E37" s="24">
        <f>'Graphique des indices'!E63</f>
        <v>84.463323786629758</v>
      </c>
      <c r="F37" s="25">
        <f t="shared" si="7"/>
        <v>4.1003711824246565E-2</v>
      </c>
      <c r="G37" s="26">
        <f>'Graphique des indices'!H63</f>
        <v>107.64311760155618</v>
      </c>
      <c r="H37" s="25">
        <f t="shared" si="7"/>
        <v>-1.2857476436668815E-2</v>
      </c>
      <c r="I37" s="24">
        <f>'Graphique des indices'!C63</f>
        <v>66.569578389379814</v>
      </c>
      <c r="J37" s="25">
        <f t="shared" si="2"/>
        <v>0.10326519140574734</v>
      </c>
      <c r="K37" s="26">
        <f>'Graphique des indices'!F63</f>
        <v>66.242817872737774</v>
      </c>
      <c r="L37" s="25">
        <f t="shared" si="8"/>
        <v>0.18107972286229604</v>
      </c>
      <c r="M37" s="24">
        <f>'Graphique des indices'!D63</f>
        <v>73.21859168273663</v>
      </c>
      <c r="N37" s="25">
        <f t="shared" si="4"/>
        <v>7.3613039448732473E-2</v>
      </c>
      <c r="O37" s="26">
        <f>'Graphique des indices'!G63</f>
        <v>78.427907999665976</v>
      </c>
      <c r="P37" s="25">
        <f t="shared" si="9"/>
        <v>0.13455860862645885</v>
      </c>
      <c r="Q37" s="32"/>
      <c r="R37" s="32"/>
      <c r="S37" s="67"/>
      <c r="T37" s="67"/>
      <c r="U37" s="67"/>
      <c r="V37" s="67"/>
    </row>
    <row r="38" spans="1:22" ht="15.5" hidden="1">
      <c r="A38" s="22"/>
      <c r="B38" s="23" t="s">
        <v>12</v>
      </c>
      <c r="C38" s="24">
        <f>'Graphique des indices'!B64</f>
        <v>91.733101729436257</v>
      </c>
      <c r="D38" s="25">
        <f t="shared" si="6"/>
        <v>2.6496367696363744E-2</v>
      </c>
      <c r="E38" s="24">
        <f>'Graphique des indices'!E64</f>
        <v>85.485691348148421</v>
      </c>
      <c r="F38" s="25">
        <f t="shared" si="7"/>
        <v>4.3091621187550243E-2</v>
      </c>
      <c r="G38" s="26">
        <f>'Graphique des indices'!H64</f>
        <v>107.3081357625625</v>
      </c>
      <c r="H38" s="25">
        <f t="shared" si="7"/>
        <v>-1.5909679604455947E-2</v>
      </c>
      <c r="I38" s="24">
        <f>'Graphique des indices'!C64</f>
        <v>76.290211170001101</v>
      </c>
      <c r="J38" s="25">
        <f t="shared" si="2"/>
        <v>0.1814055605590871</v>
      </c>
      <c r="K38" s="26">
        <f>'Graphique des indices'!F64</f>
        <v>72.407558474912548</v>
      </c>
      <c r="L38" s="25">
        <f t="shared" si="8"/>
        <v>0.11320373580579197</v>
      </c>
      <c r="M38" s="24">
        <f>'Graphique des indices'!D64</f>
        <v>83.16541110269894</v>
      </c>
      <c r="N38" s="25">
        <f t="shared" si="4"/>
        <v>0.15091060985473007</v>
      </c>
      <c r="O38" s="26">
        <f>'Graphique des indices'!G64</f>
        <v>84.701377895086011</v>
      </c>
      <c r="P38" s="25">
        <f t="shared" si="9"/>
        <v>6.7215681915285208E-2</v>
      </c>
      <c r="Q38" s="32"/>
      <c r="R38" s="32"/>
      <c r="S38" s="67"/>
      <c r="T38" s="67"/>
      <c r="U38" s="67"/>
      <c r="V38" s="67"/>
    </row>
    <row r="39" spans="1:22" ht="15.5" hidden="1">
      <c r="A39" s="27"/>
      <c r="B39" s="28" t="s">
        <v>8</v>
      </c>
      <c r="C39" s="29">
        <f>GEOMEAN(C35:C38)</f>
        <v>90.040292132041628</v>
      </c>
      <c r="D39" s="30">
        <f t="shared" si="6"/>
        <v>1.7540443846475205E-2</v>
      </c>
      <c r="E39" s="29">
        <f>GEOMEAN(E35:E38)</f>
        <v>83.094672084099059</v>
      </c>
      <c r="F39" s="30">
        <f t="shared" si="7"/>
        <v>2.9676734493053174E-2</v>
      </c>
      <c r="G39" s="31">
        <f>GEOMEAN(G35:G38)</f>
        <v>108.35868278162648</v>
      </c>
      <c r="H39" s="30">
        <f t="shared" si="7"/>
        <v>-1.1786505647865347E-2</v>
      </c>
      <c r="I39" s="29">
        <f>GEOMEAN(I35:I38)</f>
        <v>70.774260423281248</v>
      </c>
      <c r="J39" s="30">
        <f t="shared" si="2"/>
        <v>0.16548775356521722</v>
      </c>
      <c r="K39" s="31">
        <f>GEOMEAN(K35:K38)</f>
        <v>66.442390737090449</v>
      </c>
      <c r="L39" s="30">
        <f t="shared" si="8"/>
        <v>0.13168091712663657</v>
      </c>
      <c r="M39" s="29">
        <f>GEOMEAN(M35:M38)</f>
        <v>78.602877387375827</v>
      </c>
      <c r="N39" s="30">
        <f t="shared" si="4"/>
        <v>0.14539698211844659</v>
      </c>
      <c r="O39" s="31">
        <f>GEOMEAN(O35:O38)</f>
        <v>79.959868750604656</v>
      </c>
      <c r="P39" s="30">
        <f t="shared" si="9"/>
        <v>9.9064278347324092E-2</v>
      </c>
      <c r="Q39" s="32"/>
      <c r="R39" s="32"/>
      <c r="S39" s="68"/>
      <c r="T39" s="68"/>
      <c r="U39" s="68"/>
      <c r="V39" s="68"/>
    </row>
    <row r="40" spans="1:22" ht="15.5" hidden="1">
      <c r="A40" s="15">
        <v>2001</v>
      </c>
      <c r="B40" s="16" t="s">
        <v>9</v>
      </c>
      <c r="C40" s="17">
        <f>'Graphique des indices'!B65</f>
        <v>90.446168552848576</v>
      </c>
      <c r="D40" s="18">
        <f t="shared" ref="D40:D67" si="10">(C40-C35)/C35</f>
        <v>2.6593359820764759E-2</v>
      </c>
      <c r="E40" s="17">
        <f>'Graphique des indices'!E65</f>
        <v>82.871308182996017</v>
      </c>
      <c r="F40" s="18">
        <f t="shared" si="7"/>
        <v>3.8795427891606789E-2</v>
      </c>
      <c r="G40" s="19">
        <f>'Graphique des indices'!H65</f>
        <v>109.14051019096476</v>
      </c>
      <c r="H40" s="18">
        <f t="shared" si="7"/>
        <v>-1.1746362896116899E-2</v>
      </c>
      <c r="I40" s="17">
        <f>'Graphique des indices'!C65</f>
        <v>76.789855260998024</v>
      </c>
      <c r="J40" s="18">
        <f t="shared" ref="J40:J67" si="11">(I40-I35)/I35</f>
        <v>0.10371185474983356</v>
      </c>
      <c r="K40" s="19">
        <f>'Graphique des indices'!F65</f>
        <v>68.699073904714623</v>
      </c>
      <c r="L40" s="18">
        <f t="shared" si="8"/>
        <v>0.10020862271712057</v>
      </c>
      <c r="M40" s="17">
        <f>'Graphique des indices'!D65</f>
        <v>84.901169933665145</v>
      </c>
      <c r="N40" s="18">
        <f t="shared" ref="N40:N67" si="12">(M40-M35)/M35</f>
        <v>7.512078097069827E-2</v>
      </c>
      <c r="O40" s="19">
        <f>'Graphique des indices'!G65</f>
        <v>82.898503005548761</v>
      </c>
      <c r="P40" s="18">
        <f t="shared" si="9"/>
        <v>5.9119623726262581E-2</v>
      </c>
      <c r="Q40" s="32"/>
      <c r="R40" s="32"/>
      <c r="S40" s="67"/>
      <c r="T40" s="67"/>
      <c r="U40" s="67"/>
      <c r="V40" s="67"/>
    </row>
    <row r="41" spans="1:22" ht="15.5" hidden="1">
      <c r="A41" s="22"/>
      <c r="B41" s="23" t="s">
        <v>10</v>
      </c>
      <c r="C41" s="24">
        <f>'Graphique des indices'!B66</f>
        <v>90.49780477895456</v>
      </c>
      <c r="D41" s="25">
        <f t="shared" si="10"/>
        <v>1.1725508437456492E-2</v>
      </c>
      <c r="E41" s="24">
        <f>'Graphique des indices'!E66</f>
        <v>82.210816544617799</v>
      </c>
      <c r="F41" s="25">
        <f t="shared" si="7"/>
        <v>-6.7192710630552075E-3</v>
      </c>
      <c r="G41" s="26">
        <f>'Graphique des indices'!H66</f>
        <v>110.08016777188827</v>
      </c>
      <c r="H41" s="25">
        <f t="shared" si="7"/>
        <v>1.8569553363078032E-2</v>
      </c>
      <c r="I41" s="24">
        <f>'Graphique des indices'!C66</f>
        <v>80.372454484930344</v>
      </c>
      <c r="J41" s="25">
        <f t="shared" si="11"/>
        <v>0.13187544262543607</v>
      </c>
      <c r="K41" s="26">
        <f>'Graphique des indices'!F66</f>
        <v>76.189772986816919</v>
      </c>
      <c r="L41" s="25">
        <f t="shared" si="8"/>
        <v>0.17088492986342335</v>
      </c>
      <c r="M41" s="24">
        <f>'Graphique des indices'!D66</f>
        <v>88.811496236637652</v>
      </c>
      <c r="N41" s="25">
        <f t="shared" si="12"/>
        <v>0.11875744279052815</v>
      </c>
      <c r="O41" s="26">
        <f>'Graphique des indices'!G66</f>
        <v>92.676093231092167</v>
      </c>
      <c r="P41" s="25">
        <f t="shared" si="9"/>
        <v>0.17880564451960981</v>
      </c>
      <c r="Q41" s="32"/>
      <c r="R41" s="32"/>
      <c r="S41" s="67"/>
      <c r="T41" s="67"/>
      <c r="U41" s="67"/>
      <c r="V41" s="67"/>
    </row>
    <row r="42" spans="1:22" ht="15.5" hidden="1">
      <c r="A42" s="22"/>
      <c r="B42" s="23" t="s">
        <v>11</v>
      </c>
      <c r="C42" s="24">
        <f>'Graphique des indices'!B67</f>
        <v>90.509403464842407</v>
      </c>
      <c r="D42" s="25">
        <f t="shared" si="10"/>
        <v>-4.5045776119032816E-3</v>
      </c>
      <c r="E42" s="24">
        <f>'Graphique des indices'!E67</f>
        <v>81.7088865315812</v>
      </c>
      <c r="F42" s="25">
        <f t="shared" si="7"/>
        <v>-3.2611045025966352E-2</v>
      </c>
      <c r="G42" s="26">
        <f>'Graphique des indices'!H67</f>
        <v>110.77057503391596</v>
      </c>
      <c r="H42" s="25">
        <f t="shared" si="7"/>
        <v>2.9053946987452943E-2</v>
      </c>
      <c r="I42" s="24">
        <f>'Graphique des indices'!C67</f>
        <v>73.27745595699048</v>
      </c>
      <c r="J42" s="25">
        <f t="shared" si="11"/>
        <v>0.10076490988683816</v>
      </c>
      <c r="K42" s="26">
        <f>'Graphique des indices'!F67</f>
        <v>70.695655824617944</v>
      </c>
      <c r="L42" s="25">
        <f t="shared" si="8"/>
        <v>6.7219935607732276E-2</v>
      </c>
      <c r="M42" s="24">
        <f>'Graphique des indices'!D67</f>
        <v>80.961152269636472</v>
      </c>
      <c r="N42" s="25">
        <f t="shared" si="12"/>
        <v>0.10574582778714345</v>
      </c>
      <c r="O42" s="26">
        <f>'Graphique des indices'!G67</f>
        <v>86.521379528774233</v>
      </c>
      <c r="P42" s="25">
        <f t="shared" si="9"/>
        <v>0.10319632048763466</v>
      </c>
      <c r="Q42" s="32"/>
      <c r="R42" s="32"/>
      <c r="S42" s="67"/>
      <c r="T42" s="67"/>
      <c r="U42" s="67"/>
      <c r="V42" s="67"/>
    </row>
    <row r="43" spans="1:22" ht="15.5" hidden="1">
      <c r="A43" s="22"/>
      <c r="B43" s="23" t="s">
        <v>12</v>
      </c>
      <c r="C43" s="24">
        <f>'Graphique des indices'!B68</f>
        <v>89.627783653990079</v>
      </c>
      <c r="D43" s="25">
        <f t="shared" si="10"/>
        <v>-2.2950473010884813E-2</v>
      </c>
      <c r="E43" s="24">
        <f>'Graphique des indices'!E68</f>
        <v>79.470833829031506</v>
      </c>
      <c r="F43" s="25">
        <f t="shared" si="7"/>
        <v>-7.0360985847571264E-2</v>
      </c>
      <c r="G43" s="26">
        <f>'Graphique des indices'!H68</f>
        <v>112.78072638171834</v>
      </c>
      <c r="H43" s="25">
        <f t="shared" si="7"/>
        <v>5.0998841609408589E-2</v>
      </c>
      <c r="I43" s="24">
        <f>'Graphique des indices'!C68</f>
        <v>73.095121438177415</v>
      </c>
      <c r="J43" s="25">
        <f t="shared" si="11"/>
        <v>-4.1880729949795463E-2</v>
      </c>
      <c r="K43" s="26">
        <f>'Graphique des indices'!F68</f>
        <v>67.758454799862278</v>
      </c>
      <c r="L43" s="25">
        <f t="shared" si="8"/>
        <v>-6.4207435977296085E-2</v>
      </c>
      <c r="M43" s="24">
        <f>'Graphique des indices'!D68</f>
        <v>81.5540878717715</v>
      </c>
      <c r="N43" s="25">
        <f t="shared" si="12"/>
        <v>-1.9374920529613635E-2</v>
      </c>
      <c r="O43" s="26">
        <f>'Graphique des indices'!G68</f>
        <v>85.262040845998925</v>
      </c>
      <c r="P43" s="25">
        <f t="shared" si="9"/>
        <v>6.6192896130611899E-3</v>
      </c>
      <c r="Q43" s="32"/>
      <c r="R43" s="32"/>
      <c r="S43" s="67"/>
      <c r="T43" s="67"/>
      <c r="U43" s="67"/>
      <c r="V43" s="67"/>
    </row>
    <row r="44" spans="1:22" ht="15.5" hidden="1">
      <c r="A44" s="27"/>
      <c r="B44" s="28" t="s">
        <v>8</v>
      </c>
      <c r="C44" s="29">
        <f>GEOMEAN(C40:C43)</f>
        <v>90.269522383343798</v>
      </c>
      <c r="D44" s="30">
        <f t="shared" si="10"/>
        <v>2.5458630339183002E-3</v>
      </c>
      <c r="E44" s="29">
        <f>GEOMEAN(E40:E43)</f>
        <v>81.555368541286555</v>
      </c>
      <c r="F44" s="30">
        <f t="shared" si="7"/>
        <v>-1.8524696038930089E-2</v>
      </c>
      <c r="G44" s="31">
        <f>GEOMEAN(G40:G43)</f>
        <v>110.68495428065634</v>
      </c>
      <c r="H44" s="30">
        <f t="shared" si="7"/>
        <v>2.1468251914043245E-2</v>
      </c>
      <c r="I44" s="29">
        <f>GEOMEAN(I40:I43)</f>
        <v>75.825880809233183</v>
      </c>
      <c r="J44" s="30">
        <f t="shared" si="11"/>
        <v>7.1376519595395177E-2</v>
      </c>
      <c r="K44" s="31">
        <f>GEOMEAN(K40:K43)</f>
        <v>70.762137948228016</v>
      </c>
      <c r="L44" s="30">
        <f t="shared" si="8"/>
        <v>6.501492741630284E-2</v>
      </c>
      <c r="M44" s="29">
        <f>GEOMEAN(M40:M43)</f>
        <v>83.99942617150991</v>
      </c>
      <c r="N44" s="30">
        <f t="shared" si="12"/>
        <v>6.8655868124756547E-2</v>
      </c>
      <c r="O44" s="31">
        <f>GEOMEAN(O40:O43)</f>
        <v>86.765763203574338</v>
      </c>
      <c r="P44" s="30">
        <f t="shared" si="9"/>
        <v>8.5116378494783554E-2</v>
      </c>
      <c r="Q44" s="32"/>
      <c r="R44" s="32"/>
      <c r="S44" s="68"/>
      <c r="T44" s="68"/>
      <c r="U44" s="68"/>
      <c r="V44" s="68"/>
    </row>
    <row r="45" spans="1:22" ht="15.5" hidden="1">
      <c r="A45" s="15">
        <v>2002</v>
      </c>
      <c r="B45" s="16" t="s">
        <v>9</v>
      </c>
      <c r="C45" s="17">
        <f>'Graphique des indices'!B69</f>
        <v>87.610549458310331</v>
      </c>
      <c r="D45" s="18">
        <f t="shared" si="10"/>
        <v>-3.1351456229805529E-2</v>
      </c>
      <c r="E45" s="17">
        <f>'Graphique des indices'!E69</f>
        <v>80.681480331654768</v>
      </c>
      <c r="F45" s="18">
        <f t="shared" si="7"/>
        <v>-2.6424439282479794E-2</v>
      </c>
      <c r="G45" s="19">
        <f>'Graphique des indices'!H69</f>
        <v>108.58817797860483</v>
      </c>
      <c r="H45" s="18">
        <f t="shared" si="7"/>
        <v>-5.0607442772028898E-3</v>
      </c>
      <c r="I45" s="17">
        <f>'Graphique des indices'!C69</f>
        <v>72.96843036642241</v>
      </c>
      <c r="J45" s="18">
        <f t="shared" si="11"/>
        <v>-4.9764710215784665E-2</v>
      </c>
      <c r="K45" s="19">
        <f>'Graphique des indices'!F69</f>
        <v>68.611803740846256</v>
      </c>
      <c r="L45" s="18">
        <f t="shared" si="8"/>
        <v>-1.2703251864706554E-3</v>
      </c>
      <c r="M45" s="17">
        <f>'Graphique des indices'!D69</f>
        <v>83.287264853489589</v>
      </c>
      <c r="N45" s="18">
        <f t="shared" si="12"/>
        <v>-1.9009220737906556E-2</v>
      </c>
      <c r="O45" s="19">
        <f>'Graphique des indices'!G69</f>
        <v>85.040338202657765</v>
      </c>
      <c r="P45" s="18">
        <f t="shared" si="9"/>
        <v>2.5836838054429535E-2</v>
      </c>
      <c r="Q45" s="32"/>
      <c r="R45" s="32"/>
      <c r="S45" s="67"/>
      <c r="T45" s="67"/>
      <c r="U45" s="67"/>
      <c r="V45" s="67"/>
    </row>
    <row r="46" spans="1:22" ht="15.5" hidden="1">
      <c r="A46" s="22"/>
      <c r="B46" s="23" t="s">
        <v>10</v>
      </c>
      <c r="C46" s="24">
        <f>'Graphique des indices'!B70</f>
        <v>88.309842010312579</v>
      </c>
      <c r="D46" s="25">
        <f t="shared" si="10"/>
        <v>-2.4176970634660035E-2</v>
      </c>
      <c r="E46" s="24">
        <f>'Graphique des indices'!E70</f>
        <v>80.048433739734719</v>
      </c>
      <c r="F46" s="25">
        <f t="shared" si="7"/>
        <v>-2.6302899007328344E-2</v>
      </c>
      <c r="G46" s="26">
        <f>'Graphique des indices'!H70</f>
        <v>110.32051207577473</v>
      </c>
      <c r="H46" s="25">
        <f t="shared" si="7"/>
        <v>2.1833569911022372E-3</v>
      </c>
      <c r="I46" s="24">
        <f>'Graphique des indices'!C70</f>
        <v>79.109491722457065</v>
      </c>
      <c r="J46" s="25">
        <f t="shared" si="11"/>
        <v>-1.5713875737241319E-2</v>
      </c>
      <c r="K46" s="26">
        <f>'Graphique des indices'!F70</f>
        <v>68.545260063784511</v>
      </c>
      <c r="L46" s="25">
        <f t="shared" si="8"/>
        <v>-0.10033515816296151</v>
      </c>
      <c r="M46" s="24">
        <f>'Graphique des indices'!D70</f>
        <v>89.581738481403335</v>
      </c>
      <c r="N46" s="25">
        <f t="shared" si="12"/>
        <v>8.6727763567159988E-3</v>
      </c>
      <c r="O46" s="26">
        <f>'Graphique des indices'!G70</f>
        <v>85.629732977353001</v>
      </c>
      <c r="P46" s="25">
        <f t="shared" si="9"/>
        <v>-7.6032124446255386E-2</v>
      </c>
      <c r="Q46" s="32"/>
      <c r="R46" s="32"/>
      <c r="S46" s="67"/>
      <c r="T46" s="67"/>
      <c r="U46" s="67"/>
      <c r="V46" s="67"/>
    </row>
    <row r="47" spans="1:22" ht="15.5" hidden="1">
      <c r="A47" s="22"/>
      <c r="B47" s="23" t="s">
        <v>11</v>
      </c>
      <c r="C47" s="24">
        <f>'Graphique des indices'!B71</f>
        <v>87.582388214295079</v>
      </c>
      <c r="D47" s="25">
        <f t="shared" si="10"/>
        <v>-3.233934970839026E-2</v>
      </c>
      <c r="E47" s="24">
        <f>'Graphique des indices'!E71</f>
        <v>79.808721869280561</v>
      </c>
      <c r="F47" s="25">
        <f t="shared" si="7"/>
        <v>-2.3255299918524885E-2</v>
      </c>
      <c r="G47" s="26">
        <f>'Graphique des indices'!H71</f>
        <v>109.74037193296627</v>
      </c>
      <c r="H47" s="25">
        <f t="shared" si="7"/>
        <v>-9.3003317951022811E-3</v>
      </c>
      <c r="I47" s="24">
        <f>'Graphique des indices'!C71</f>
        <v>72.124178951866725</v>
      </c>
      <c r="J47" s="25">
        <f t="shared" si="11"/>
        <v>-1.5738496786797021E-2</v>
      </c>
      <c r="K47" s="26">
        <f>'Graphique des indices'!F71</f>
        <v>67.23903076423818</v>
      </c>
      <c r="L47" s="25">
        <f t="shared" si="8"/>
        <v>-4.8894447898679562E-2</v>
      </c>
      <c r="M47" s="24">
        <f>'Graphique des indices'!D71</f>
        <v>82.350093920602561</v>
      </c>
      <c r="N47" s="25">
        <f t="shared" si="12"/>
        <v>1.715565566977479E-2</v>
      </c>
      <c r="O47" s="26">
        <f>'Graphique des indices'!G71</f>
        <v>84.25022878385559</v>
      </c>
      <c r="P47" s="25">
        <f t="shared" si="9"/>
        <v>-2.624959006997029E-2</v>
      </c>
      <c r="Q47" s="32"/>
      <c r="R47" s="32"/>
      <c r="S47" s="67"/>
      <c r="T47" s="67"/>
      <c r="U47" s="67"/>
      <c r="V47" s="67"/>
    </row>
    <row r="48" spans="1:22" ht="15.5" hidden="1">
      <c r="A48" s="22"/>
      <c r="B48" s="23" t="s">
        <v>12</v>
      </c>
      <c r="C48" s="24">
        <f>'Graphique des indices'!B72</f>
        <v>86.723180273880772</v>
      </c>
      <c r="D48" s="25">
        <f t="shared" si="10"/>
        <v>-3.2407399376543654E-2</v>
      </c>
      <c r="E48" s="24">
        <f>'Graphique des indices'!E72</f>
        <v>79.727363501161747</v>
      </c>
      <c r="F48" s="25">
        <f t="shared" si="7"/>
        <v>3.2279725752232991E-3</v>
      </c>
      <c r="G48" s="26">
        <f>'Graphique des indices'!H72</f>
        <v>108.77467467316548</v>
      </c>
      <c r="H48" s="25">
        <f t="shared" si="7"/>
        <v>-3.5520712067361161E-2</v>
      </c>
      <c r="I48" s="24">
        <f>'Graphique des indices'!C72</f>
        <v>76.171544691723398</v>
      </c>
      <c r="J48" s="25">
        <f t="shared" si="11"/>
        <v>4.20879423006085E-2</v>
      </c>
      <c r="K48" s="26">
        <f>'Graphique des indices'!F72</f>
        <v>76.482478304509897</v>
      </c>
      <c r="L48" s="25">
        <f t="shared" si="8"/>
        <v>0.12875180714223358</v>
      </c>
      <c r="M48" s="24">
        <f>'Graphique des indices'!D72</f>
        <v>87.832969745466599</v>
      </c>
      <c r="N48" s="25">
        <f t="shared" si="12"/>
        <v>7.6990400328766626E-2</v>
      </c>
      <c r="O48" s="26">
        <f>'Graphique des indices'!G72</f>
        <v>95.930023201521152</v>
      </c>
      <c r="P48" s="25">
        <f t="shared" si="9"/>
        <v>0.12511995079722327</v>
      </c>
      <c r="Q48" s="32"/>
      <c r="R48" s="32"/>
      <c r="S48" s="67"/>
      <c r="T48" s="67"/>
      <c r="U48" s="67"/>
      <c r="V48" s="67"/>
    </row>
    <row r="49" spans="1:22" ht="15.5" hidden="1">
      <c r="A49" s="27"/>
      <c r="B49" s="28" t="s">
        <v>8</v>
      </c>
      <c r="C49" s="29">
        <f>GEOMEAN(C45:C48)</f>
        <v>87.554681548000346</v>
      </c>
      <c r="D49" s="30">
        <f t="shared" si="10"/>
        <v>-3.0074833273343919E-2</v>
      </c>
      <c r="E49" s="29">
        <f>GEOMEAN(E45:E48)</f>
        <v>80.065627881236267</v>
      </c>
      <c r="F49" s="30">
        <f t="shared" si="7"/>
        <v>-1.8266616737758003E-2</v>
      </c>
      <c r="G49" s="31">
        <f>GEOMEAN(G45:G48)</f>
        <v>109.35364383562047</v>
      </c>
      <c r="H49" s="30">
        <f t="shared" si="7"/>
        <v>-1.2027926050908005E-2</v>
      </c>
      <c r="I49" s="29">
        <f>GEOMEAN(I45:I48)</f>
        <v>75.042848515036823</v>
      </c>
      <c r="J49" s="30">
        <f>(I49-I44)/I44</f>
        <v>-1.0326715441213993E-2</v>
      </c>
      <c r="K49" s="31">
        <f>GEOMEAN(K45:K48)</f>
        <v>70.127751678067582</v>
      </c>
      <c r="L49" s="30">
        <f t="shared" ref="L49:L69" si="13">(K49-K44)/K44</f>
        <v>-8.9650523366686889E-3</v>
      </c>
      <c r="M49" s="29">
        <f>GEOMEAN(M45:M48)</f>
        <v>85.709692718633903</v>
      </c>
      <c r="N49" s="30">
        <f>(M49-M44)/M44</f>
        <v>2.0360455125395419E-2</v>
      </c>
      <c r="O49" s="31">
        <f>GEOMEAN(O45:O48)</f>
        <v>87.587837045624909</v>
      </c>
      <c r="P49" s="30">
        <f t="shared" ref="P49:P69" si="14">(O49-O44)/O44</f>
        <v>9.4746339074062973E-3</v>
      </c>
      <c r="Q49" s="32"/>
      <c r="R49" s="32"/>
      <c r="S49" s="68"/>
      <c r="T49" s="68"/>
      <c r="U49" s="68"/>
      <c r="V49" s="68"/>
    </row>
    <row r="50" spans="1:22" ht="15.5" hidden="1">
      <c r="A50" s="15">
        <v>2003</v>
      </c>
      <c r="B50" s="16" t="s">
        <v>9</v>
      </c>
      <c r="C50" s="17">
        <f>'Graphique des indices'!B73</f>
        <v>87.225124140091722</v>
      </c>
      <c r="D50" s="18">
        <f t="shared" si="10"/>
        <v>-4.3993026022741012E-3</v>
      </c>
      <c r="E50" s="17">
        <f>'Graphique des indices'!E73</f>
        <v>79.396781020565271</v>
      </c>
      <c r="F50" s="18">
        <f t="shared" si="7"/>
        <v>-1.5923100391918008E-2</v>
      </c>
      <c r="G50" s="19">
        <f>'Graphique des indices'!H73</f>
        <v>109.85977393403236</v>
      </c>
      <c r="H50" s="18">
        <f t="shared" si="7"/>
        <v>1.1710261458462556E-2</v>
      </c>
      <c r="I50" s="17">
        <f>'Graphique des indices'!C73</f>
        <v>77.63983753063323</v>
      </c>
      <c r="J50" s="18">
        <f t="shared" si="11"/>
        <v>6.4019564909819443E-2</v>
      </c>
      <c r="K50" s="19">
        <f>'Graphique des indices'!F73</f>
        <v>70.113245408348689</v>
      </c>
      <c r="L50" s="18">
        <f t="shared" si="13"/>
        <v>2.1883139425594042E-2</v>
      </c>
      <c r="M50" s="17">
        <f>'Graphique des indices'!D73</f>
        <v>89.010865042149518</v>
      </c>
      <c r="N50" s="18">
        <f t="shared" si="12"/>
        <v>6.8721192834562406E-2</v>
      </c>
      <c r="O50" s="19">
        <f>'Graphique des indices'!G73</f>
        <v>88.307415624688971</v>
      </c>
      <c r="P50" s="18">
        <f t="shared" si="14"/>
        <v>3.8417973059391021E-2</v>
      </c>
      <c r="Q50" s="32"/>
      <c r="R50" s="32"/>
      <c r="S50" s="67"/>
      <c r="T50" s="67"/>
      <c r="U50" s="67"/>
      <c r="V50" s="67"/>
    </row>
    <row r="51" spans="1:22" ht="15.5" hidden="1">
      <c r="A51" s="22"/>
      <c r="B51" s="23" t="s">
        <v>10</v>
      </c>
      <c r="C51" s="24">
        <f>'Graphique des indices'!B74</f>
        <v>87.700500194141313</v>
      </c>
      <c r="D51" s="25">
        <f t="shared" si="10"/>
        <v>-6.9000442340289656E-3</v>
      </c>
      <c r="E51" s="24">
        <f>'Graphique des indices'!E74</f>
        <v>79.679500312462608</v>
      </c>
      <c r="F51" s="25">
        <f t="shared" si="7"/>
        <v>-4.608877526219214E-3</v>
      </c>
      <c r="G51" s="26">
        <f>'Graphique des indices'!H74</f>
        <v>110.06657904507986</v>
      </c>
      <c r="H51" s="25">
        <f t="shared" si="7"/>
        <v>-2.3017753082985207E-3</v>
      </c>
      <c r="I51" s="24">
        <f>'Graphique des indices'!C74</f>
        <v>74.085969584987382</v>
      </c>
      <c r="J51" s="25">
        <f t="shared" si="11"/>
        <v>-6.3500877430661587E-2</v>
      </c>
      <c r="K51" s="26">
        <f>'Graphique des indices'!F74</f>
        <v>71.294980393567599</v>
      </c>
      <c r="L51" s="25">
        <f t="shared" si="13"/>
        <v>4.011539714379006E-2</v>
      </c>
      <c r="M51" s="24">
        <f>'Graphique des indices'!D74</f>
        <v>84.476108370545546</v>
      </c>
      <c r="N51" s="25">
        <f t="shared" si="12"/>
        <v>-5.6994094973024982E-2</v>
      </c>
      <c r="O51" s="26">
        <f>'Graphique des indices'!G74</f>
        <v>89.477193147663641</v>
      </c>
      <c r="P51" s="25">
        <f t="shared" si="14"/>
        <v>4.4931357795173793E-2</v>
      </c>
      <c r="Q51" s="32"/>
      <c r="R51" s="32"/>
      <c r="S51" s="67"/>
      <c r="T51" s="67"/>
      <c r="U51" s="67"/>
      <c r="V51" s="67"/>
    </row>
    <row r="52" spans="1:22" ht="15.5" hidden="1">
      <c r="A52" s="22"/>
      <c r="B52" s="23" t="s">
        <v>11</v>
      </c>
      <c r="C52" s="24">
        <f>'Graphique des indices'!B75</f>
        <v>85.752900757001939</v>
      </c>
      <c r="D52" s="25">
        <f t="shared" si="10"/>
        <v>-2.088875965355937E-2</v>
      </c>
      <c r="E52" s="24">
        <f>'Graphique des indices'!E75</f>
        <v>77.836322189229534</v>
      </c>
      <c r="F52" s="25">
        <f t="shared" si="7"/>
        <v>-2.4714086804718385E-2</v>
      </c>
      <c r="G52" s="26">
        <f>'Graphique des indices'!H75</f>
        <v>110.17080245457416</v>
      </c>
      <c r="H52" s="25">
        <f t="shared" si="7"/>
        <v>3.9222622816588648E-3</v>
      </c>
      <c r="I52" s="24">
        <f>'Graphique des indices'!C75</f>
        <v>68.213445455239281</v>
      </c>
      <c r="J52" s="25">
        <f t="shared" si="11"/>
        <v>-5.4222225520755486E-2</v>
      </c>
      <c r="K52" s="26">
        <f>'Graphique des indices'!F75</f>
        <v>64.824670892531742</v>
      </c>
      <c r="L52" s="25">
        <f t="shared" si="13"/>
        <v>-3.5907118890097713E-2</v>
      </c>
      <c r="M52" s="24">
        <f>'Graphique des indices'!D75</f>
        <v>79.546516623408493</v>
      </c>
      <c r="N52" s="25">
        <f t="shared" si="12"/>
        <v>-3.4044615661241659E-2</v>
      </c>
      <c r="O52" s="26">
        <f>'Graphique des indices'!G75</f>
        <v>83.283316926297147</v>
      </c>
      <c r="P52" s="25">
        <f t="shared" si="14"/>
        <v>-1.1476667440738482E-2</v>
      </c>
      <c r="Q52" s="32"/>
      <c r="R52" s="32"/>
      <c r="S52" s="67"/>
      <c r="T52" s="67"/>
      <c r="U52" s="67"/>
      <c r="V52" s="67"/>
    </row>
    <row r="53" spans="1:22" ht="15.5" hidden="1">
      <c r="A53" s="22"/>
      <c r="B53" s="23" t="s">
        <v>12</v>
      </c>
      <c r="C53" s="24">
        <f>'Graphique des indices'!B76</f>
        <v>85.400763033579139</v>
      </c>
      <c r="D53" s="25">
        <f t="shared" si="10"/>
        <v>-1.5248717080315806E-2</v>
      </c>
      <c r="E53" s="24">
        <f>'Graphique des indices'!E76</f>
        <v>78.146017679822009</v>
      </c>
      <c r="F53" s="25">
        <f t="shared" si="7"/>
        <v>-1.983441759386281E-2</v>
      </c>
      <c r="G53" s="26">
        <f>'Graphique des indices'!H76</f>
        <v>109.28357652654942</v>
      </c>
      <c r="H53" s="25">
        <f t="shared" si="7"/>
        <v>4.6784957520033072E-3</v>
      </c>
      <c r="I53" s="24">
        <f>'Graphique des indices'!C76</f>
        <v>74.711135556291069</v>
      </c>
      <c r="J53" s="25">
        <f t="shared" si="11"/>
        <v>-1.9172633840403304E-2</v>
      </c>
      <c r="K53" s="26">
        <f>'Graphique des indices'!F76</f>
        <v>70.82008844793269</v>
      </c>
      <c r="L53" s="25">
        <f t="shared" si="13"/>
        <v>-7.4035125196032198E-2</v>
      </c>
      <c r="M53" s="24">
        <f>'Graphique des indices'!D76</f>
        <v>87.482983644356224</v>
      </c>
      <c r="N53" s="25">
        <f t="shared" si="12"/>
        <v>-3.9846779873731726E-3</v>
      </c>
      <c r="O53" s="26">
        <f>'Graphique des indices'!G76</f>
        <v>90.625332615415132</v>
      </c>
      <c r="P53" s="25">
        <f t="shared" si="14"/>
        <v>-5.5297501335555853E-2</v>
      </c>
      <c r="Q53" s="32"/>
      <c r="R53" s="32"/>
      <c r="S53" s="67"/>
      <c r="T53" s="67"/>
      <c r="U53" s="67"/>
      <c r="V53" s="67"/>
    </row>
    <row r="54" spans="1:22" ht="15.5" hidden="1">
      <c r="A54" s="27"/>
      <c r="B54" s="28" t="s">
        <v>8</v>
      </c>
      <c r="C54" s="29">
        <f>GEOMEAN(C50:C53)</f>
        <v>86.514431706503956</v>
      </c>
      <c r="D54" s="30">
        <f t="shared" si="10"/>
        <v>-1.1881144709847309E-2</v>
      </c>
      <c r="E54" s="29">
        <f>GEOMEAN(E50:E53)</f>
        <v>78.760717501384889</v>
      </c>
      <c r="F54" s="30">
        <f t="shared" si="7"/>
        <v>-1.6298009700079923E-2</v>
      </c>
      <c r="G54" s="31">
        <f>GEOMEAN(G50:G53)</f>
        <v>109.84464648253454</v>
      </c>
      <c r="H54" s="30">
        <f t="shared" si="7"/>
        <v>4.4900437671024493E-3</v>
      </c>
      <c r="I54" s="29">
        <f>GEOMEAN(I50:I53)</f>
        <v>73.581557728735831</v>
      </c>
      <c r="J54" s="30">
        <f>(I54-I49)/I49</f>
        <v>-1.9472752103862154E-2</v>
      </c>
      <c r="K54" s="31">
        <f>GEOMEAN(K50:K53)</f>
        <v>69.213203750426516</v>
      </c>
      <c r="L54" s="30">
        <f t="shared" si="13"/>
        <v>-1.3041169947090878E-2</v>
      </c>
      <c r="M54" s="29">
        <f>GEOMEAN(M50:M53)</f>
        <v>85.051194671057999</v>
      </c>
      <c r="N54" s="30">
        <f>(M54-M49)/M49</f>
        <v>-7.6828889089313197E-3</v>
      </c>
      <c r="O54" s="31">
        <f>GEOMEAN(O50:O53)</f>
        <v>87.877822785596379</v>
      </c>
      <c r="P54" s="30">
        <f t="shared" si="14"/>
        <v>3.3107991903078456E-3</v>
      </c>
      <c r="Q54" s="32"/>
      <c r="R54" s="32"/>
      <c r="S54" s="68"/>
      <c r="T54" s="68"/>
      <c r="U54" s="68"/>
      <c r="V54" s="68"/>
    </row>
    <row r="55" spans="1:22" ht="15.5" hidden="1">
      <c r="A55" s="15">
        <v>2004</v>
      </c>
      <c r="B55" s="16" t="s">
        <v>9</v>
      </c>
      <c r="C55" s="17">
        <f>'Graphique des indices'!B77</f>
        <v>88.580417157729102</v>
      </c>
      <c r="D55" s="18">
        <f t="shared" si="10"/>
        <v>1.5537874333783138E-2</v>
      </c>
      <c r="E55" s="17">
        <f>'Graphique des indices'!E77</f>
        <v>80.039425856181936</v>
      </c>
      <c r="F55" s="18">
        <f t="shared" si="7"/>
        <v>8.0940918177804626E-3</v>
      </c>
      <c r="G55" s="19">
        <f>'Graphique des indices'!H77</f>
        <v>110.67098022029039</v>
      </c>
      <c r="H55" s="18">
        <f t="shared" si="7"/>
        <v>7.3840156156259112E-3</v>
      </c>
      <c r="I55" s="17">
        <f>'Graphique des indices'!C77</f>
        <v>77.8024609528469</v>
      </c>
      <c r="J55" s="18">
        <f t="shared" si="11"/>
        <v>2.0945873585774344E-3</v>
      </c>
      <c r="K55" s="19">
        <f>'Graphique des indices'!F77</f>
        <v>74.695233839074035</v>
      </c>
      <c r="L55" s="18">
        <f t="shared" si="13"/>
        <v>6.5351252877245206E-2</v>
      </c>
      <c r="M55" s="17">
        <f>'Graphique des indices'!D77</f>
        <v>87.832574568780487</v>
      </c>
      <c r="N55" s="18">
        <f t="shared" si="12"/>
        <v>-1.3237602766932699E-2</v>
      </c>
      <c r="O55" s="19">
        <f>'Graphique des indices'!G77</f>
        <v>93.323050534373408</v>
      </c>
      <c r="P55" s="18">
        <f t="shared" si="14"/>
        <v>5.6797437386245583E-2</v>
      </c>
      <c r="Q55" s="32"/>
      <c r="R55" s="32"/>
      <c r="S55" s="67"/>
      <c r="T55" s="67"/>
      <c r="U55" s="67"/>
      <c r="V55" s="67"/>
    </row>
    <row r="56" spans="1:22" ht="15.5" hidden="1">
      <c r="A56" s="22"/>
      <c r="B56" s="23" t="s">
        <v>10</v>
      </c>
      <c r="C56" s="24">
        <f>'Graphique des indices'!B78</f>
        <v>91.58914666812899</v>
      </c>
      <c r="D56" s="25">
        <f t="shared" si="10"/>
        <v>4.4340071782708622E-2</v>
      </c>
      <c r="E56" s="24">
        <f>'Graphique des indices'!E78</f>
        <v>84.951778678396977</v>
      </c>
      <c r="F56" s="25">
        <f t="shared" si="7"/>
        <v>6.6168567137835532E-2</v>
      </c>
      <c r="G56" s="26">
        <f>'Graphique des indices'!H78</f>
        <v>107.81310067074543</v>
      </c>
      <c r="H56" s="25">
        <f t="shared" si="7"/>
        <v>-2.0473774999507161E-2</v>
      </c>
      <c r="I56" s="24">
        <f>'Graphique des indices'!C78</f>
        <v>82.165318594712431</v>
      </c>
      <c r="J56" s="25">
        <f t="shared" si="11"/>
        <v>0.10905369876352716</v>
      </c>
      <c r="K56" s="26">
        <f>'Graphique des indices'!F78</f>
        <v>80.736849322955692</v>
      </c>
      <c r="L56" s="25">
        <f t="shared" si="13"/>
        <v>0.13243385266769722</v>
      </c>
      <c r="M56" s="24">
        <f>'Graphique des indices'!D78</f>
        <v>89.710758953808934</v>
      </c>
      <c r="N56" s="25">
        <f t="shared" si="12"/>
        <v>6.1966047965918897E-2</v>
      </c>
      <c r="O56" s="26">
        <f>'Graphique des indices'!G78</f>
        <v>95.038444843779317</v>
      </c>
      <c r="P56" s="25">
        <f t="shared" si="14"/>
        <v>6.2152728538745927E-2</v>
      </c>
      <c r="Q56" s="32"/>
      <c r="R56" s="32"/>
      <c r="S56" s="67"/>
      <c r="T56" s="67"/>
      <c r="U56" s="67"/>
      <c r="V56" s="67"/>
    </row>
    <row r="57" spans="1:22" ht="15.5" hidden="1">
      <c r="A57" s="22"/>
      <c r="B57" s="23" t="s">
        <v>11</v>
      </c>
      <c r="C57" s="24">
        <f>'Graphique des indices'!B79</f>
        <v>94.442355096801009</v>
      </c>
      <c r="D57" s="25">
        <f t="shared" si="10"/>
        <v>0.10133131664458073</v>
      </c>
      <c r="E57" s="24">
        <f>'Graphique des indices'!E79</f>
        <v>84.168627507252566</v>
      </c>
      <c r="F57" s="25">
        <f t="shared" si="7"/>
        <v>8.1354117716770202E-2</v>
      </c>
      <c r="G57" s="26">
        <f>'Graphique des indices'!H79</f>
        <v>112.20612464978497</v>
      </c>
      <c r="H57" s="25">
        <f t="shared" si="7"/>
        <v>1.8474243173911872E-2</v>
      </c>
      <c r="I57" s="24">
        <f>'Graphique des indices'!C79</f>
        <v>79.128567516850268</v>
      </c>
      <c r="J57" s="25">
        <f t="shared" si="11"/>
        <v>0.16001423163375231</v>
      </c>
      <c r="K57" s="26">
        <f>'Graphique des indices'!F79</f>
        <v>74.428450774630448</v>
      </c>
      <c r="L57" s="25">
        <f t="shared" si="13"/>
        <v>0.14815007542452682</v>
      </c>
      <c r="M57" s="24">
        <f>'Graphique des indices'!D79</f>
        <v>83.785042671063479</v>
      </c>
      <c r="N57" s="25">
        <f t="shared" si="12"/>
        <v>5.3283616022071004E-2</v>
      </c>
      <c r="O57" s="26">
        <f>'Graphique des indices'!G79</f>
        <v>88.427782392352469</v>
      </c>
      <c r="P57" s="25">
        <f t="shared" si="14"/>
        <v>6.1770660150435606E-2</v>
      </c>
      <c r="Q57" s="32"/>
      <c r="R57" s="32"/>
      <c r="S57" s="67"/>
      <c r="T57" s="67"/>
      <c r="U57" s="67"/>
      <c r="V57" s="67"/>
    </row>
    <row r="58" spans="1:22" ht="15.5" hidden="1">
      <c r="A58" s="22"/>
      <c r="B58" s="23" t="s">
        <v>12</v>
      </c>
      <c r="C58" s="24">
        <f>'Graphique des indices'!B80</f>
        <v>94.534887060635157</v>
      </c>
      <c r="D58" s="25">
        <f t="shared" si="10"/>
        <v>0.10695600018777968</v>
      </c>
      <c r="E58" s="24">
        <f>'Graphique des indices'!E80</f>
        <v>87.004533185149711</v>
      </c>
      <c r="F58" s="25">
        <f t="shared" si="7"/>
        <v>0.11335850204961946</v>
      </c>
      <c r="G58" s="26">
        <f>'Graphique des indices'!H80</f>
        <v>108.65512818678138</v>
      </c>
      <c r="H58" s="25">
        <f t="shared" si="7"/>
        <v>-5.7506201731544367E-3</v>
      </c>
      <c r="I58" s="24">
        <f>'Graphique des indices'!C80</f>
        <v>86.094395847511265</v>
      </c>
      <c r="J58" s="25">
        <f t="shared" si="11"/>
        <v>0.15236363637711656</v>
      </c>
      <c r="K58" s="26">
        <f>'Graphique des indices'!F80</f>
        <v>82.956706051150334</v>
      </c>
      <c r="L58" s="25">
        <f t="shared" si="13"/>
        <v>0.17137252817949458</v>
      </c>
      <c r="M58" s="24">
        <f>'Graphique des indices'!D80</f>
        <v>91.071559426416925</v>
      </c>
      <c r="N58" s="25">
        <f t="shared" si="12"/>
        <v>4.1020271972539317E-2</v>
      </c>
      <c r="O58" s="26">
        <f>'Graphique des indices'!G80</f>
        <v>95.347567551152835</v>
      </c>
      <c r="P58" s="25">
        <f t="shared" si="14"/>
        <v>5.2107228734567565E-2</v>
      </c>
      <c r="Q58" s="32"/>
      <c r="R58" s="32"/>
      <c r="S58" s="67"/>
      <c r="T58" s="67"/>
      <c r="U58" s="67"/>
      <c r="V58" s="67"/>
    </row>
    <row r="59" spans="1:22" ht="15.5" hidden="1">
      <c r="A59" s="27"/>
      <c r="B59" s="28" t="s">
        <v>8</v>
      </c>
      <c r="C59" s="29">
        <f>GEOMEAN(C55:C58)</f>
        <v>92.25399095302086</v>
      </c>
      <c r="D59" s="30">
        <f t="shared" si="10"/>
        <v>6.6342217515663549E-2</v>
      </c>
      <c r="E59" s="29">
        <f>GEOMEAN(E55:E58)</f>
        <v>84.00248657780115</v>
      </c>
      <c r="F59" s="30">
        <f t="shared" si="7"/>
        <v>6.655308944238722E-2</v>
      </c>
      <c r="G59" s="31">
        <f>GEOMEAN(G55:G58)</f>
        <v>109.82292871482721</v>
      </c>
      <c r="H59" s="30">
        <f t="shared" si="7"/>
        <v>-1.9771348356774609E-4</v>
      </c>
      <c r="I59" s="29">
        <f>GEOMEAN(I55:I58)</f>
        <v>81.235810169867946</v>
      </c>
      <c r="J59" s="30">
        <f>(I59-I54)/I54</f>
        <v>0.10402406088425195</v>
      </c>
      <c r="K59" s="31">
        <f>GEOMEAN(K55:K58)</f>
        <v>78.115783268334397</v>
      </c>
      <c r="L59" s="30">
        <f t="shared" si="13"/>
        <v>0.12862545057167679</v>
      </c>
      <c r="M59" s="29">
        <f>GEOMEAN(M55:M58)</f>
        <v>88.056689289261129</v>
      </c>
      <c r="N59" s="30">
        <f>(M59-M54)/M54</f>
        <v>3.5337476796500157E-2</v>
      </c>
      <c r="O59" s="31">
        <f>GEOMEAN(O55:O58)</f>
        <v>92.992227314727785</v>
      </c>
      <c r="P59" s="30">
        <f t="shared" si="14"/>
        <v>5.8199035513311362E-2</v>
      </c>
      <c r="Q59" s="32"/>
      <c r="R59" s="32"/>
      <c r="S59" s="68"/>
      <c r="T59" s="68"/>
      <c r="U59" s="68"/>
      <c r="V59" s="68"/>
    </row>
    <row r="60" spans="1:22" ht="15.5" hidden="1">
      <c r="A60" s="15">
        <v>2005</v>
      </c>
      <c r="B60" s="16" t="s">
        <v>9</v>
      </c>
      <c r="C60" s="17">
        <f>'Graphique des indices'!B81</f>
        <v>92.447437502523968</v>
      </c>
      <c r="D60" s="18">
        <f t="shared" si="10"/>
        <v>4.3655476784548522E-2</v>
      </c>
      <c r="E60" s="17">
        <f>'Graphique des indices'!E81</f>
        <v>85.008894349978945</v>
      </c>
      <c r="F60" s="18">
        <f t="shared" si="7"/>
        <v>6.208775788479981E-2</v>
      </c>
      <c r="G60" s="19">
        <f>'Graphique des indices'!H81</f>
        <v>108.75031161083071</v>
      </c>
      <c r="H60" s="18">
        <f t="shared" si="7"/>
        <v>-1.7354762789997834E-2</v>
      </c>
      <c r="I60" s="17">
        <f>'Graphique des indices'!C81</f>
        <v>84.878455100597108</v>
      </c>
      <c r="J60" s="18">
        <f t="shared" si="11"/>
        <v>9.0948204736591792E-2</v>
      </c>
      <c r="K60" s="19">
        <f>'Graphique des indices'!F81</f>
        <v>78.600524731107726</v>
      </c>
      <c r="L60" s="18">
        <f t="shared" si="13"/>
        <v>5.2282999748650395E-2</v>
      </c>
      <c r="M60" s="17">
        <f>'Graphique des indices'!D81</f>
        <v>91.812663924711103</v>
      </c>
      <c r="N60" s="18">
        <f t="shared" si="12"/>
        <v>4.5314501771934995E-2</v>
      </c>
      <c r="O60" s="19">
        <f>'Graphique des indices'!G81</f>
        <v>92.461530446015118</v>
      </c>
      <c r="P60" s="18">
        <f t="shared" si="14"/>
        <v>-9.2315894457497289E-3</v>
      </c>
      <c r="Q60" s="32"/>
      <c r="R60" s="32"/>
      <c r="S60" s="67"/>
      <c r="T60" s="67"/>
      <c r="U60" s="67"/>
      <c r="V60" s="67"/>
    </row>
    <row r="61" spans="1:22" ht="15.5" hidden="1">
      <c r="A61" s="22"/>
      <c r="B61" s="23" t="s">
        <v>10</v>
      </c>
      <c r="C61" s="24">
        <f>'Graphique des indices'!B82</f>
        <v>92.423809744874745</v>
      </c>
      <c r="D61" s="25">
        <f t="shared" si="10"/>
        <v>9.1131221013570143E-3</v>
      </c>
      <c r="E61" s="24">
        <f>'Graphique des indices'!E82</f>
        <v>85.90512461572979</v>
      </c>
      <c r="F61" s="25">
        <f t="shared" si="7"/>
        <v>1.1222201019968124E-2</v>
      </c>
      <c r="G61" s="26">
        <f>'Graphique des indices'!H82</f>
        <v>107.58823778942677</v>
      </c>
      <c r="H61" s="25">
        <f t="shared" si="7"/>
        <v>-2.0856730760890965E-3</v>
      </c>
      <c r="I61" s="24">
        <f>'Graphique des indices'!C82</f>
        <v>86.860720260656436</v>
      </c>
      <c r="J61" s="25">
        <f t="shared" si="11"/>
        <v>5.7145785426871896E-2</v>
      </c>
      <c r="K61" s="26">
        <f>'Graphique des indices'!F82</f>
        <v>79.142656171353522</v>
      </c>
      <c r="L61" s="25">
        <f t="shared" si="13"/>
        <v>-1.9745545744858501E-2</v>
      </c>
      <c r="M61" s="24">
        <f>'Graphique des indices'!D82</f>
        <v>93.980891396970179</v>
      </c>
      <c r="N61" s="25">
        <f t="shared" si="12"/>
        <v>4.7598888839630579E-2</v>
      </c>
      <c r="O61" s="26">
        <f>'Graphique des indices'!G82</f>
        <v>92.127980170558644</v>
      </c>
      <c r="P61" s="25">
        <f t="shared" si="14"/>
        <v>-3.0624077214276679E-2</v>
      </c>
      <c r="Q61" s="32"/>
      <c r="R61" s="32"/>
      <c r="S61" s="67"/>
      <c r="T61" s="67"/>
      <c r="U61" s="67"/>
      <c r="V61" s="67"/>
    </row>
    <row r="62" spans="1:22" ht="15.5" hidden="1">
      <c r="A62" s="22"/>
      <c r="B62" s="23" t="s">
        <v>11</v>
      </c>
      <c r="C62" s="24">
        <f>'Graphique des indices'!B83</f>
        <v>91.107256294303397</v>
      </c>
      <c r="D62" s="25">
        <f t="shared" si="10"/>
        <v>-3.531359207507289E-2</v>
      </c>
      <c r="E62" s="24">
        <f>'Graphique des indices'!E83</f>
        <v>87.660871071390389</v>
      </c>
      <c r="F62" s="25">
        <f t="shared" si="7"/>
        <v>4.1491036120755401E-2</v>
      </c>
      <c r="G62" s="26">
        <f>'Graphique des indices'!H83</f>
        <v>103.93149780602373</v>
      </c>
      <c r="H62" s="25">
        <f t="shared" si="7"/>
        <v>-7.3744876846854879E-2</v>
      </c>
      <c r="I62" s="24">
        <f>'Graphique des indices'!C83</f>
        <v>81.934135189746598</v>
      </c>
      <c r="J62" s="25">
        <f t="shared" si="11"/>
        <v>3.5455812748017845E-2</v>
      </c>
      <c r="K62" s="26">
        <f>'Graphique des indices'!F83</f>
        <v>75.633294919293647</v>
      </c>
      <c r="L62" s="25">
        <f t="shared" si="13"/>
        <v>1.6187951410025578E-2</v>
      </c>
      <c r="M62" s="24">
        <f>'Graphique des indices'!D83</f>
        <v>89.931514264524409</v>
      </c>
      <c r="N62" s="25">
        <f t="shared" si="12"/>
        <v>7.3360010301501147E-2</v>
      </c>
      <c r="O62" s="26">
        <f>'Graphique des indices'!G83</f>
        <v>86.279424325834967</v>
      </c>
      <c r="P62" s="25">
        <f t="shared" si="14"/>
        <v>-2.4295057598360623E-2</v>
      </c>
      <c r="Q62" s="32"/>
      <c r="R62" s="32"/>
      <c r="S62" s="67"/>
      <c r="T62" s="67"/>
      <c r="U62" s="67"/>
      <c r="V62" s="67"/>
    </row>
    <row r="63" spans="1:22" ht="15.5" hidden="1">
      <c r="A63" s="22"/>
      <c r="B63" s="23" t="s">
        <v>12</v>
      </c>
      <c r="C63" s="24">
        <f>'Graphique des indices'!B84</f>
        <v>92.069118176685308</v>
      </c>
      <c r="D63" s="25">
        <f t="shared" si="10"/>
        <v>-2.6083163164602845E-2</v>
      </c>
      <c r="E63" s="24">
        <f>'Graphique des indices'!E84</f>
        <v>88.440983573982109</v>
      </c>
      <c r="F63" s="25">
        <f t="shared" si="7"/>
        <v>1.6510063743179502E-2</v>
      </c>
      <c r="G63" s="26">
        <f>'Graphique des indices'!H84</f>
        <v>104.10232276495231</v>
      </c>
      <c r="H63" s="25">
        <f t="shared" si="7"/>
        <v>-4.1901431601117534E-2</v>
      </c>
      <c r="I63" s="24">
        <f>'Graphique des indices'!C84</f>
        <v>90.309931625787669</v>
      </c>
      <c r="J63" s="25">
        <f t="shared" si="11"/>
        <v>4.8964113596230818E-2</v>
      </c>
      <c r="K63" s="26">
        <f>'Graphique des indices'!F84</f>
        <v>90.422168398746095</v>
      </c>
      <c r="L63" s="25">
        <f t="shared" si="13"/>
        <v>8.9992270703137922E-2</v>
      </c>
      <c r="M63" s="24">
        <f>'Graphique des indices'!D84</f>
        <v>98.089276203470803</v>
      </c>
      <c r="N63" s="25">
        <f t="shared" si="12"/>
        <v>7.7057171539090433E-2</v>
      </c>
      <c r="O63" s="26">
        <f>'Graphique des indices'!G84</f>
        <v>102.24012075040237</v>
      </c>
      <c r="P63" s="25">
        <f t="shared" si="14"/>
        <v>7.2288715656555799E-2</v>
      </c>
      <c r="Q63" s="32"/>
      <c r="R63" s="32"/>
      <c r="S63" s="67"/>
      <c r="T63" s="67"/>
      <c r="U63" s="67"/>
      <c r="V63" s="67"/>
    </row>
    <row r="64" spans="1:22" ht="15.5" hidden="1">
      <c r="A64" s="27"/>
      <c r="B64" s="28" t="s">
        <v>8</v>
      </c>
      <c r="C64" s="29">
        <f>GEOMEAN(C60:C63)</f>
        <v>92.010295165251307</v>
      </c>
      <c r="D64" s="30">
        <f t="shared" si="10"/>
        <v>-2.6415744755546918E-3</v>
      </c>
      <c r="E64" s="29">
        <f>GEOMEAN(E60:E63)</f>
        <v>86.743251316928067</v>
      </c>
      <c r="F64" s="30">
        <f t="shared" si="7"/>
        <v>3.2627185822511146E-2</v>
      </c>
      <c r="G64" s="31">
        <f>(C64/E64)*100</f>
        <v>106.07199265459786</v>
      </c>
      <c r="H64" s="30">
        <f t="shared" si="7"/>
        <v>-3.4154398394976831E-2</v>
      </c>
      <c r="I64" s="29">
        <f>GEOMEAN(I60:I63)</f>
        <v>85.941973061322642</v>
      </c>
      <c r="J64" s="30">
        <f>(I64-I59)/I59</f>
        <v>5.7932122319133458E-2</v>
      </c>
      <c r="K64" s="31">
        <f>GEOMEAN(K60:K63)</f>
        <v>80.761802142046406</v>
      </c>
      <c r="L64" s="30">
        <f t="shared" si="13"/>
        <v>3.3873037726866388E-2</v>
      </c>
      <c r="M64" s="29">
        <f>I64/C64*100</f>
        <v>93.404735749374666</v>
      </c>
      <c r="N64" s="30">
        <f>(M64-M59)/M59</f>
        <v>6.0734130516144132E-2</v>
      </c>
      <c r="O64" s="31">
        <f>K64/E64*100</f>
        <v>93.104421284570435</v>
      </c>
      <c r="P64" s="30">
        <f t="shared" si="14"/>
        <v>1.2064876074312642E-3</v>
      </c>
      <c r="Q64" s="32"/>
      <c r="R64" s="32"/>
      <c r="S64" s="68"/>
      <c r="T64" s="68"/>
      <c r="U64" s="68"/>
      <c r="V64" s="68"/>
    </row>
    <row r="65" spans="1:22" ht="15.5" hidden="1">
      <c r="A65" s="15">
        <v>2006</v>
      </c>
      <c r="B65" s="16" t="s">
        <v>9</v>
      </c>
      <c r="C65" s="17">
        <f>'Graphique des indices'!B85</f>
        <v>94.156857662410545</v>
      </c>
      <c r="D65" s="18">
        <f t="shared" si="10"/>
        <v>1.8490725173857917E-2</v>
      </c>
      <c r="E65" s="17">
        <f>'Graphique des indices'!E85</f>
        <v>88.790241872138836</v>
      </c>
      <c r="F65" s="18">
        <f t="shared" si="7"/>
        <v>4.4481786889171877E-2</v>
      </c>
      <c r="G65" s="19">
        <f>'Graphique des indices'!H85</f>
        <v>106.04415043490908</v>
      </c>
      <c r="H65" s="18">
        <f t="shared" si="7"/>
        <v>-2.4884169395355635E-2</v>
      </c>
      <c r="I65" s="17">
        <f>'Graphique des indices'!C85</f>
        <v>92.684267070981591</v>
      </c>
      <c r="J65" s="18">
        <f t="shared" si="11"/>
        <v>9.1964585843758717E-2</v>
      </c>
      <c r="K65" s="19">
        <f>'Graphique des indices'!F85</f>
        <v>85.528055040115248</v>
      </c>
      <c r="L65" s="18">
        <f t="shared" si="13"/>
        <v>8.8135929533633431E-2</v>
      </c>
      <c r="M65" s="17">
        <f>'Graphique des indices'!D85</f>
        <v>98.436024069483295</v>
      </c>
      <c r="N65" s="18">
        <f t="shared" si="12"/>
        <v>7.2139940849592701E-2</v>
      </c>
      <c r="O65" s="19">
        <f>'Graphique des indices'!G85</f>
        <v>96.325962444621013</v>
      </c>
      <c r="P65" s="18">
        <f t="shared" si="14"/>
        <v>4.1795025238763425E-2</v>
      </c>
      <c r="Q65" s="32"/>
      <c r="R65" s="32"/>
      <c r="S65" s="67"/>
      <c r="T65" s="67"/>
      <c r="U65" s="67"/>
      <c r="V65" s="67"/>
    </row>
    <row r="66" spans="1:22" ht="15.5" hidden="1">
      <c r="A66" s="22"/>
      <c r="B66" s="23" t="s">
        <v>10</v>
      </c>
      <c r="C66" s="24">
        <f>'Graphique des indices'!B86</f>
        <v>95.623876137361947</v>
      </c>
      <c r="D66" s="25">
        <f t="shared" si="10"/>
        <v>3.4623831254312232E-2</v>
      </c>
      <c r="E66" s="24">
        <f>'Graphique des indices'!E86</f>
        <v>91.366763066256624</v>
      </c>
      <c r="F66" s="25">
        <f t="shared" si="7"/>
        <v>6.3577562746783708E-2</v>
      </c>
      <c r="G66" s="26">
        <f>'Graphique des indices'!H86</f>
        <v>104.65936728875704</v>
      </c>
      <c r="H66" s="25">
        <f t="shared" si="7"/>
        <v>-2.7222961922679301E-2</v>
      </c>
      <c r="I66" s="24">
        <f>'Graphique des indices'!C86</f>
        <v>96.227085234850904</v>
      </c>
      <c r="J66" s="25">
        <f t="shared" si="11"/>
        <v>0.10783199754834365</v>
      </c>
      <c r="K66" s="26">
        <f>'Graphique des indices'!F86</f>
        <v>92.781821464568225</v>
      </c>
      <c r="L66" s="25">
        <f t="shared" si="13"/>
        <v>0.17233646118326182</v>
      </c>
      <c r="M66" s="24">
        <f>'Graphique des indices'!D86</f>
        <v>100.63081431389122</v>
      </c>
      <c r="N66" s="25">
        <f t="shared" si="12"/>
        <v>7.0758244767355191E-2</v>
      </c>
      <c r="O66" s="26">
        <f>'Graphique des indices'!G86</f>
        <v>101.54876713474654</v>
      </c>
      <c r="P66" s="25">
        <f t="shared" si="14"/>
        <v>0.10225760889088177</v>
      </c>
      <c r="Q66" s="32"/>
      <c r="R66" s="32"/>
      <c r="S66" s="67"/>
      <c r="T66" s="67"/>
      <c r="U66" s="67"/>
      <c r="V66" s="67"/>
    </row>
    <row r="67" spans="1:22" ht="15.5" hidden="1">
      <c r="A67" s="22"/>
      <c r="B67" s="23" t="s">
        <v>11</v>
      </c>
      <c r="C67" s="24">
        <f>'Graphique des indices'!B87</f>
        <v>98.10859806847445</v>
      </c>
      <c r="D67" s="25">
        <f t="shared" si="10"/>
        <v>7.6847246409821046E-2</v>
      </c>
      <c r="E67" s="24">
        <f>'Graphique des indices'!E87</f>
        <v>91.718311431754344</v>
      </c>
      <c r="F67" s="25">
        <f t="shared" si="7"/>
        <v>4.6285649580867214E-2</v>
      </c>
      <c r="G67" s="26">
        <f>'Graphique des indices'!H87</f>
        <v>106.96729642855993</v>
      </c>
      <c r="H67" s="25">
        <f t="shared" si="7"/>
        <v>2.9209611009380205E-2</v>
      </c>
      <c r="I67" s="24">
        <f>'Graphique des indices'!C87</f>
        <v>89.450186813975847</v>
      </c>
      <c r="J67" s="25">
        <f t="shared" si="11"/>
        <v>9.1732848669522818E-2</v>
      </c>
      <c r="K67" s="26">
        <f>'Graphique des indices'!F87</f>
        <v>82.964434646167476</v>
      </c>
      <c r="L67" s="25">
        <f t="shared" si="13"/>
        <v>9.6930058841105629E-2</v>
      </c>
      <c r="M67" s="24">
        <f>'Graphique des indices'!D87</f>
        <v>91.174666212414465</v>
      </c>
      <c r="N67" s="25">
        <f t="shared" si="12"/>
        <v>1.3823318311236819E-2</v>
      </c>
      <c r="O67" s="26">
        <f>'Graphique des indices'!G87</f>
        <v>90.455693471881048</v>
      </c>
      <c r="P67" s="25">
        <f t="shared" si="14"/>
        <v>4.8403998736412129E-2</v>
      </c>
      <c r="Q67" s="32"/>
      <c r="R67" s="32"/>
      <c r="S67" s="67"/>
      <c r="T67" s="67"/>
      <c r="U67" s="67"/>
      <c r="V67" s="67"/>
    </row>
    <row r="68" spans="1:22" ht="16.25" hidden="1" customHeight="1">
      <c r="A68" s="22"/>
      <c r="B68" s="23" t="s">
        <v>12</v>
      </c>
      <c r="C68" s="24">
        <f>'Graphique des indices'!B88</f>
        <v>99.760351632835608</v>
      </c>
      <c r="D68" s="25">
        <f t="shared" ref="D68:D74" si="15">(C68-C63)/C63</f>
        <v>8.3537603144959352E-2</v>
      </c>
      <c r="E68" s="24">
        <f>'Graphique des indices'!E88</f>
        <v>91.170570224782452</v>
      </c>
      <c r="F68" s="25">
        <f t="shared" ref="F68:F74" si="16">(E68-E63)/E63</f>
        <v>3.0863368321961342E-2</v>
      </c>
      <c r="G68" s="26">
        <f>'Graphique des indices'!H88</f>
        <v>109.42166028672951</v>
      </c>
      <c r="H68" s="25">
        <f t="shared" ref="H68:H74" si="17">(G68-G63)/G63</f>
        <v>5.1097203025791078E-2</v>
      </c>
      <c r="I68" s="24">
        <f>'Graphique des indices'!C88</f>
        <v>98.287594082333754</v>
      </c>
      <c r="J68" s="25">
        <f t="shared" ref="J68:J74" si="18">(I68-I63)/I63</f>
        <v>8.833649093659697E-2</v>
      </c>
      <c r="K68" s="26">
        <f>'Graphique des indices'!F88</f>
        <v>92.101537860359642</v>
      </c>
      <c r="L68" s="25">
        <f t="shared" si="13"/>
        <v>1.8572541350787106E-2</v>
      </c>
      <c r="M68" s="24">
        <f>'Graphique des indices'!D88</f>
        <v>98.523704532212818</v>
      </c>
      <c r="N68" s="25">
        <f t="shared" ref="N68:N74" si="19">(M68-M63)/M63</f>
        <v>4.4289074764998987E-3</v>
      </c>
      <c r="O68" s="26">
        <f>'Graphique des indices'!G88</f>
        <v>101.02112735877506</v>
      </c>
      <c r="P68" s="25">
        <f t="shared" si="14"/>
        <v>-1.1922847730229332E-2</v>
      </c>
      <c r="Q68" s="32"/>
      <c r="R68" s="32"/>
      <c r="S68" s="67"/>
      <c r="T68" s="67"/>
      <c r="U68" s="67"/>
      <c r="V68" s="67"/>
    </row>
    <row r="69" spans="1:22" ht="15.5" hidden="1">
      <c r="A69" s="27"/>
      <c r="B69" s="28" t="s">
        <v>8</v>
      </c>
      <c r="C69" s="29">
        <f>GEOMEAN(C65:C68)</f>
        <v>96.888188333706537</v>
      </c>
      <c r="D69" s="30">
        <f t="shared" si="15"/>
        <v>5.3014645368700222E-2</v>
      </c>
      <c r="E69" s="29">
        <f>GEOMEAN(E65:E68)</f>
        <v>90.754057300045105</v>
      </c>
      <c r="F69" s="30">
        <f t="shared" si="16"/>
        <v>4.6237671775329496E-2</v>
      </c>
      <c r="G69" s="31">
        <f>(C69/E69)*100</f>
        <v>106.7590708516548</v>
      </c>
      <c r="H69" s="30">
        <f t="shared" si="17"/>
        <v>6.4774704411773056E-3</v>
      </c>
      <c r="I69" s="29">
        <f>GEOMEAN(I65:I68)</f>
        <v>94.101344118554294</v>
      </c>
      <c r="J69" s="30">
        <f t="shared" si="18"/>
        <v>9.4940466998699832E-2</v>
      </c>
      <c r="K69" s="31">
        <f>GEOMEAN(K65:K68)</f>
        <v>88.243471016194206</v>
      </c>
      <c r="L69" s="30">
        <f t="shared" si="13"/>
        <v>9.2638706365031395E-2</v>
      </c>
      <c r="M69" s="29">
        <f>I69/C69*100</f>
        <v>97.123649163968608</v>
      </c>
      <c r="N69" s="30">
        <f t="shared" si="19"/>
        <v>3.981504133337093E-2</v>
      </c>
      <c r="O69" s="31">
        <f>K69/E69*100</f>
        <v>97.233637416836842</v>
      </c>
      <c r="P69" s="30">
        <f t="shared" si="14"/>
        <v>4.4350376440723489E-2</v>
      </c>
      <c r="Q69" s="32"/>
      <c r="R69" s="32"/>
      <c r="S69" s="68"/>
      <c r="T69" s="68"/>
      <c r="U69" s="68"/>
      <c r="V69" s="68"/>
    </row>
    <row r="70" spans="1:22" ht="15.5" hidden="1">
      <c r="A70" s="15">
        <v>2007</v>
      </c>
      <c r="B70" s="16" t="s">
        <v>9</v>
      </c>
      <c r="C70" s="17">
        <f>'Graphique des indices'!B89</f>
        <v>101.72192768007318</v>
      </c>
      <c r="D70" s="18">
        <f t="shared" si="15"/>
        <v>8.0345396028257368E-2</v>
      </c>
      <c r="E70" s="17">
        <f>'Graphique des indices'!E89</f>
        <v>90.938070313049252</v>
      </c>
      <c r="F70" s="18">
        <f t="shared" si="16"/>
        <v>2.4189915418896674E-2</v>
      </c>
      <c r="G70" s="19">
        <f>'Graphique des indices'!H89</f>
        <v>111.85846294065962</v>
      </c>
      <c r="H70" s="18">
        <f t="shared" si="17"/>
        <v>5.4829167680676708E-2</v>
      </c>
      <c r="I70" s="17">
        <f>'Graphique des indices'!C89</f>
        <v>106.3690741745951</v>
      </c>
      <c r="J70" s="18">
        <f t="shared" si="18"/>
        <v>0.1476497310286016</v>
      </c>
      <c r="K70" s="19">
        <f>'Graphique des indices'!F89</f>
        <v>92.106231516199841</v>
      </c>
      <c r="L70" s="18">
        <f t="shared" ref="L70:L75" si="20">(K70-K65)/K65</f>
        <v>7.6912499331350734E-2</v>
      </c>
      <c r="M70" s="17">
        <f>'Graphique des indices'!D89</f>
        <v>104.56848056388868</v>
      </c>
      <c r="N70" s="18">
        <f t="shared" si="19"/>
        <v>6.2298904820420782E-2</v>
      </c>
      <c r="O70" s="19">
        <f>'Graphique des indices'!G89</f>
        <v>101.28456783750586</v>
      </c>
      <c r="P70" s="18">
        <f t="shared" ref="P70:P75" si="21">(O70-O65)/O65</f>
        <v>5.1477351142332081E-2</v>
      </c>
      <c r="Q70" s="32"/>
      <c r="R70" s="32"/>
      <c r="S70" s="67"/>
      <c r="T70" s="67"/>
      <c r="U70" s="67"/>
      <c r="V70" s="67"/>
    </row>
    <row r="71" spans="1:22" ht="15.5" hidden="1">
      <c r="A71" s="22"/>
      <c r="B71" s="23" t="s">
        <v>10</v>
      </c>
      <c r="C71" s="24">
        <f>'Graphique des indices'!B90</f>
        <v>103.37963174464728</v>
      </c>
      <c r="D71" s="25">
        <f t="shared" si="15"/>
        <v>8.1106894225290938E-2</v>
      </c>
      <c r="E71" s="24">
        <f>'Graphique des indices'!E90</f>
        <v>92.806186302323283</v>
      </c>
      <c r="F71" s="25">
        <f t="shared" si="16"/>
        <v>1.5754342035985556E-2</v>
      </c>
      <c r="G71" s="26">
        <f>'Graphique des indices'!H90</f>
        <v>111.39303947678681</v>
      </c>
      <c r="H71" s="25">
        <f t="shared" si="17"/>
        <v>6.4338934607271719E-2</v>
      </c>
      <c r="I71" s="24">
        <f>'Graphique des indices'!C90</f>
        <v>103.50426419875369</v>
      </c>
      <c r="J71" s="25">
        <f t="shared" si="18"/>
        <v>7.5625058642711365E-2</v>
      </c>
      <c r="K71" s="26">
        <f>'Graphique des indices'!F90</f>
        <v>97.093713965962806</v>
      </c>
      <c r="L71" s="25">
        <f t="shared" si="20"/>
        <v>4.6473462509476801E-2</v>
      </c>
      <c r="M71" s="24">
        <f>'Graphique des indices'!D90</f>
        <v>100.12055803714708</v>
      </c>
      <c r="N71" s="25">
        <f t="shared" si="19"/>
        <v>-5.0705768429194515E-3</v>
      </c>
      <c r="O71" s="26">
        <f>'Graphique des indices'!G90</f>
        <v>104.61987269880846</v>
      </c>
      <c r="P71" s="25">
        <f t="shared" si="21"/>
        <v>3.0242667151112027E-2</v>
      </c>
      <c r="Q71" s="32"/>
      <c r="R71" s="32"/>
      <c r="S71" s="67"/>
      <c r="T71" s="67"/>
      <c r="U71" s="67"/>
      <c r="V71" s="67"/>
    </row>
    <row r="72" spans="1:22" ht="15.5" hidden="1">
      <c r="A72" s="22"/>
      <c r="B72" s="23" t="s">
        <v>11</v>
      </c>
      <c r="C72" s="24">
        <f>'Graphique des indices'!B91</f>
        <v>103.12506193520265</v>
      </c>
      <c r="D72" s="25">
        <f t="shared" si="15"/>
        <v>5.1131745489085306E-2</v>
      </c>
      <c r="E72" s="24">
        <f>'Graphique des indices'!E91</f>
        <v>93.030589035834865</v>
      </c>
      <c r="F72" s="25">
        <f t="shared" si="16"/>
        <v>1.4307694762315359E-2</v>
      </c>
      <c r="G72" s="26">
        <f>'Graphique des indices'!H91</f>
        <v>110.85070298273556</v>
      </c>
      <c r="H72" s="25">
        <f t="shared" si="17"/>
        <v>3.6304615371570377E-2</v>
      </c>
      <c r="I72" s="24">
        <f>'Graphique des indices'!C91</f>
        <v>94.284664195827219</v>
      </c>
      <c r="J72" s="25">
        <f t="shared" si="18"/>
        <v>5.4046587872480831E-2</v>
      </c>
      <c r="K72" s="26">
        <f>'Graphique des indices'!F91</f>
        <v>88.820753149323451</v>
      </c>
      <c r="L72" s="25">
        <f t="shared" si="20"/>
        <v>7.0588301217653235E-2</v>
      </c>
      <c r="M72" s="24">
        <f>'Graphique des indices'!D91</f>
        <v>91.427498250366284</v>
      </c>
      <c r="N72" s="25">
        <f t="shared" si="19"/>
        <v>2.7730514237670248E-3</v>
      </c>
      <c r="O72" s="26">
        <f>'Graphique des indices'!G91</f>
        <v>95.474783154650908</v>
      </c>
      <c r="P72" s="25">
        <f t="shared" si="21"/>
        <v>5.548671941064813E-2</v>
      </c>
      <c r="Q72" s="32"/>
      <c r="R72" s="32"/>
      <c r="S72" s="67"/>
      <c r="T72" s="67"/>
      <c r="U72" s="67"/>
      <c r="V72" s="67"/>
    </row>
    <row r="73" spans="1:22" ht="15.5" hidden="1">
      <c r="A73" s="22"/>
      <c r="B73" s="23" t="s">
        <v>12</v>
      </c>
      <c r="C73" s="24">
        <f>'Graphique des indices'!B92</f>
        <v>101.91741991339721</v>
      </c>
      <c r="D73" s="25">
        <f t="shared" si="15"/>
        <v>2.1622500775665021E-2</v>
      </c>
      <c r="E73" s="24">
        <f>'Graphique des indices'!E92</f>
        <v>94.90877134764186</v>
      </c>
      <c r="F73" s="25">
        <f t="shared" si="16"/>
        <v>4.1002278626127001E-2</v>
      </c>
      <c r="G73" s="26">
        <f>'Graphique des indices'!H92</f>
        <v>107.38461626490067</v>
      </c>
      <c r="H73" s="25">
        <f t="shared" si="17"/>
        <v>-1.8616460548039074E-2</v>
      </c>
      <c r="I73" s="24">
        <f>'Graphique des indices'!C92</f>
        <v>99.590092192569628</v>
      </c>
      <c r="J73" s="25">
        <f t="shared" si="18"/>
        <v>1.3251907551473836E-2</v>
      </c>
      <c r="K73" s="26">
        <f>'Graphique des indices'!F92</f>
        <v>92.35022704744668</v>
      </c>
      <c r="L73" s="25">
        <f t="shared" si="20"/>
        <v>2.7001632422695241E-3</v>
      </c>
      <c r="M73" s="24">
        <f>'Graphique des indices'!D92</f>
        <v>97.716457380791056</v>
      </c>
      <c r="N73" s="25">
        <f t="shared" si="19"/>
        <v>-8.1934307612015235E-3</v>
      </c>
      <c r="O73" s="26">
        <f>'Graphique des indices'!G92</f>
        <v>97.304206698995401</v>
      </c>
      <c r="P73" s="25">
        <f t="shared" si="21"/>
        <v>-3.6793498122220221E-2</v>
      </c>
      <c r="Q73" s="32"/>
      <c r="R73" s="32"/>
      <c r="S73" s="67"/>
      <c r="T73" s="67"/>
      <c r="U73" s="67"/>
      <c r="V73" s="67"/>
    </row>
    <row r="74" spans="1:22" ht="15.5" hidden="1">
      <c r="A74" s="27"/>
      <c r="B74" s="28" t="s">
        <v>8</v>
      </c>
      <c r="C74" s="29">
        <f>GEOMEAN(C70:C73)</f>
        <v>102.53344547656775</v>
      </c>
      <c r="D74" s="30">
        <f t="shared" si="15"/>
        <v>5.8265689966433991E-2</v>
      </c>
      <c r="E74" s="29">
        <f>GEOMEAN(E70:E73)</f>
        <v>92.910264342709596</v>
      </c>
      <c r="F74" s="30">
        <f t="shared" si="16"/>
        <v>2.3758794998396386E-2</v>
      </c>
      <c r="G74" s="31">
        <f>(C74/E74)*100</f>
        <v>110.35750054306379</v>
      </c>
      <c r="H74" s="30">
        <f t="shared" si="17"/>
        <v>3.3706079143468105E-2</v>
      </c>
      <c r="I74" s="29">
        <f>GEOMEAN(I70:I73)</f>
        <v>100.83416438716796</v>
      </c>
      <c r="J74" s="30">
        <f t="shared" si="18"/>
        <v>7.154860891393082E-2</v>
      </c>
      <c r="K74" s="31">
        <f>GEOMEAN(K70:K73)</f>
        <v>92.54610315357543</v>
      </c>
      <c r="L74" s="30">
        <f t="shared" si="20"/>
        <v>4.8758645685997734E-2</v>
      </c>
      <c r="M74" s="29">
        <f>I74/C74*100</f>
        <v>98.342705561583671</v>
      </c>
      <c r="N74" s="30">
        <f t="shared" si="19"/>
        <v>1.2551591791583076E-2</v>
      </c>
      <c r="O74" s="31">
        <f>K74/E74*100</f>
        <v>99.608050637127761</v>
      </c>
      <c r="P74" s="30">
        <f t="shared" si="21"/>
        <v>2.4419668783056021E-2</v>
      </c>
      <c r="Q74" s="32"/>
      <c r="R74" s="32"/>
      <c r="S74" s="68"/>
      <c r="T74" s="68"/>
      <c r="U74" s="68"/>
      <c r="V74" s="68"/>
    </row>
    <row r="75" spans="1:22" ht="15.5" hidden="1">
      <c r="A75" s="15">
        <v>2008</v>
      </c>
      <c r="B75" s="16" t="s">
        <v>9</v>
      </c>
      <c r="C75" s="17">
        <f>'Graphique des indices'!B93</f>
        <v>103.71129614040856</v>
      </c>
      <c r="D75" s="18">
        <f t="shared" ref="D75:D80" si="22">(C75-C70)/C70</f>
        <v>1.9556928439187375E-2</v>
      </c>
      <c r="E75" s="17">
        <f>'Graphique des indices'!E93</f>
        <v>97.195450672082956</v>
      </c>
      <c r="F75" s="18">
        <f t="shared" ref="F75:F80" si="23">(E75-E70)/E70</f>
        <v>6.8809249387995805E-2</v>
      </c>
      <c r="G75" s="19">
        <f>'Graphique des indices'!H93</f>
        <v>106.70385848645189</v>
      </c>
      <c r="H75" s="18">
        <f t="shared" ref="H75:H80" si="24">(G75-G70)/G70</f>
        <v>-4.6081488326388156E-2</v>
      </c>
      <c r="I75" s="17">
        <f>'Graphique des indices'!C93</f>
        <v>104.18687145555549</v>
      </c>
      <c r="J75" s="18">
        <f t="shared" ref="J75:J80" si="25">(I75-I70)/I70</f>
        <v>-2.0515386976648141E-2</v>
      </c>
      <c r="K75" s="19">
        <f>'Graphique des indices'!F93</f>
        <v>93.013966706484297</v>
      </c>
      <c r="L75" s="18">
        <f t="shared" si="20"/>
        <v>9.855307022574266E-3</v>
      </c>
      <c r="M75" s="17">
        <f>'Graphique des indices'!D93</f>
        <v>100.45855691094896</v>
      </c>
      <c r="N75" s="18">
        <f t="shared" ref="N75:N80" si="26">(M75-M70)/M70</f>
        <v>-3.9303656615997863E-2</v>
      </c>
      <c r="O75" s="19">
        <f>'Graphique des indices'!G93</f>
        <v>95.697860407514938</v>
      </c>
      <c r="P75" s="18">
        <f t="shared" si="21"/>
        <v>-5.5158525620150355E-2</v>
      </c>
      <c r="Q75" s="32"/>
      <c r="R75" s="32"/>
      <c r="S75" s="67"/>
      <c r="T75" s="67"/>
      <c r="U75" s="67"/>
      <c r="V75" s="67"/>
    </row>
    <row r="76" spans="1:22" ht="15.5" hidden="1">
      <c r="A76" s="22"/>
      <c r="B76" s="23" t="s">
        <v>10</v>
      </c>
      <c r="C76" s="24">
        <f>'Graphique des indices'!B94</f>
        <v>108.02438534768388</v>
      </c>
      <c r="D76" s="25">
        <f t="shared" si="22"/>
        <v>4.4929097972696966E-2</v>
      </c>
      <c r="E76" s="24">
        <f>'Graphique des indices'!E94</f>
        <v>103.88486175981546</v>
      </c>
      <c r="F76" s="25">
        <f t="shared" si="23"/>
        <v>0.1193743208173919</v>
      </c>
      <c r="G76" s="26">
        <f>'Graphique des indices'!H94</f>
        <v>103.98472262247323</v>
      </c>
      <c r="H76" s="25">
        <f t="shared" si="24"/>
        <v>-6.6506102078823348E-2</v>
      </c>
      <c r="I76" s="24">
        <f>'Graphique des indices'!C94</f>
        <v>109.41694980326943</v>
      </c>
      <c r="J76" s="25">
        <f t="shared" si="25"/>
        <v>5.7125043593971463E-2</v>
      </c>
      <c r="K76" s="26">
        <f>'Graphique des indices'!F94</f>
        <v>102.93062580165169</v>
      </c>
      <c r="L76" s="25">
        <f t="shared" ref="L76:L82" si="27">(K76-K71)/K71</f>
        <v>6.0116269089624787E-2</v>
      </c>
      <c r="M76" s="24">
        <f>'Graphique des indices'!D94</f>
        <v>101.28912046282906</v>
      </c>
      <c r="N76" s="25">
        <f t="shared" si="26"/>
        <v>1.1671553261303431E-2</v>
      </c>
      <c r="O76" s="26">
        <f>'Graphique des indices'!G94</f>
        <v>99.081448498035897</v>
      </c>
      <c r="P76" s="25">
        <f t="shared" ref="P76:P82" si="28">(O76-O71)/O71</f>
        <v>-5.2938548460264433E-2</v>
      </c>
      <c r="Q76" s="32"/>
      <c r="R76" s="32"/>
      <c r="S76" s="67"/>
      <c r="T76" s="67"/>
      <c r="U76" s="67"/>
      <c r="V76" s="67"/>
    </row>
    <row r="77" spans="1:22" ht="15.5" hidden="1">
      <c r="A77" s="22"/>
      <c r="B77" s="23" t="s">
        <v>11</v>
      </c>
      <c r="C77" s="24">
        <f>'Graphique des indices'!B95</f>
        <v>112.5489837808787</v>
      </c>
      <c r="D77" s="25">
        <f t="shared" si="22"/>
        <v>9.138342968072545E-2</v>
      </c>
      <c r="E77" s="24">
        <f>'Graphique des indices'!E95</f>
        <v>107.34543377219654</v>
      </c>
      <c r="F77" s="25">
        <f t="shared" si="23"/>
        <v>0.15387245082203746</v>
      </c>
      <c r="G77" s="26">
        <f>'Graphique des indices'!H95</f>
        <v>104.8474814678423</v>
      </c>
      <c r="H77" s="25">
        <f t="shared" si="24"/>
        <v>-5.4155917403863704E-2</v>
      </c>
      <c r="I77" s="24">
        <f>'Graphique des indices'!C95</f>
        <v>104.59812261187858</v>
      </c>
      <c r="J77" s="25">
        <f t="shared" si="25"/>
        <v>0.109386383289551</v>
      </c>
      <c r="K77" s="26">
        <f>'Graphique des indices'!F95</f>
        <v>102.78520599351427</v>
      </c>
      <c r="L77" s="25">
        <f t="shared" si="27"/>
        <v>0.15722060834942586</v>
      </c>
      <c r="M77" s="24">
        <f>'Graphique des indices'!D95</f>
        <v>92.93564375158013</v>
      </c>
      <c r="N77" s="25">
        <f t="shared" si="26"/>
        <v>1.6495535042246486E-2</v>
      </c>
      <c r="O77" s="26">
        <f>'Graphique des indices'!G95</f>
        <v>95.75181950617079</v>
      </c>
      <c r="P77" s="25">
        <f t="shared" si="28"/>
        <v>2.9016703926013259E-3</v>
      </c>
      <c r="Q77" s="32"/>
      <c r="R77" s="32"/>
      <c r="S77" s="67"/>
      <c r="T77" s="67"/>
      <c r="U77" s="67"/>
      <c r="V77" s="67"/>
    </row>
    <row r="78" spans="1:22" ht="15.5" hidden="1">
      <c r="A78" s="22"/>
      <c r="B78" s="23" t="s">
        <v>12</v>
      </c>
      <c r="C78" s="24">
        <f>'Graphique des indices'!B96</f>
        <v>106.6374934655085</v>
      </c>
      <c r="D78" s="25">
        <f t="shared" si="22"/>
        <v>4.6312726088651959E-2</v>
      </c>
      <c r="E78" s="24">
        <f>'Graphique des indices'!E96</f>
        <v>97.103369095849999</v>
      </c>
      <c r="F78" s="25">
        <f t="shared" si="23"/>
        <v>2.312323420740044E-2</v>
      </c>
      <c r="G78" s="26">
        <f>'Graphique des indices'!H96</f>
        <v>109.81853097213079</v>
      </c>
      <c r="H78" s="25">
        <f t="shared" si="24"/>
        <v>2.2665394652303248E-2</v>
      </c>
      <c r="I78" s="24">
        <f>'Graphique des indices'!C96</f>
        <v>86.951846490447195</v>
      </c>
      <c r="J78" s="25">
        <f t="shared" si="25"/>
        <v>-0.12690264085391986</v>
      </c>
      <c r="K78" s="26">
        <f>'Graphique des indices'!F96</f>
        <v>95.143870831651</v>
      </c>
      <c r="L78" s="25">
        <f t="shared" si="27"/>
        <v>3.0250535093639057E-2</v>
      </c>
      <c r="M78" s="24">
        <f>'Graphique des indices'!D96</f>
        <v>81.539657080545254</v>
      </c>
      <c r="N78" s="25">
        <f t="shared" si="26"/>
        <v>-0.16554837060052702</v>
      </c>
      <c r="O78" s="26">
        <f>'Graphique des indices'!G96</f>
        <v>97.982049147933395</v>
      </c>
      <c r="P78" s="25">
        <f t="shared" si="28"/>
        <v>6.9662193643370268E-3</v>
      </c>
      <c r="Q78" s="32"/>
      <c r="R78" s="32"/>
      <c r="S78" s="67"/>
      <c r="T78" s="67"/>
      <c r="U78" s="67"/>
      <c r="V78" s="67"/>
    </row>
    <row r="79" spans="1:22" ht="15.5" hidden="1">
      <c r="A79" s="27"/>
      <c r="B79" s="28" t="s">
        <v>8</v>
      </c>
      <c r="C79" s="29">
        <f>GEOMEAN(C75:C78)</f>
        <v>107.68366866067861</v>
      </c>
      <c r="D79" s="30">
        <f t="shared" si="22"/>
        <v>5.0229690031121127E-2</v>
      </c>
      <c r="E79" s="29">
        <f>GEOMEAN(E75:E78)</f>
        <v>101.28707262417949</v>
      </c>
      <c r="F79" s="30">
        <f t="shared" si="23"/>
        <v>9.0160202865973177E-2</v>
      </c>
      <c r="G79" s="31">
        <f>(C79/E79)*100</f>
        <v>106.31531336702105</v>
      </c>
      <c r="H79" s="30">
        <f t="shared" si="24"/>
        <v>-3.6628114592586296E-2</v>
      </c>
      <c r="I79" s="29">
        <f>GEOMEAN(I75:I78)</f>
        <v>100.90787833875527</v>
      </c>
      <c r="J79" s="30">
        <f t="shared" si="25"/>
        <v>7.3104142862008938E-4</v>
      </c>
      <c r="K79" s="31">
        <f>GEOMEAN(K75:K78)</f>
        <v>98.367368065333338</v>
      </c>
      <c r="L79" s="30">
        <f t="shared" si="27"/>
        <v>6.2901242876729477E-2</v>
      </c>
      <c r="M79" s="29">
        <f>I79/C79*100</f>
        <v>93.707689934604204</v>
      </c>
      <c r="N79" s="30">
        <f t="shared" si="26"/>
        <v>-4.7131260020876184E-2</v>
      </c>
      <c r="O79" s="31">
        <f>K79/E79*100</f>
        <v>97.117396639865817</v>
      </c>
      <c r="P79" s="30">
        <f t="shared" si="28"/>
        <v>-2.5004545127937493E-2</v>
      </c>
      <c r="S79" s="68"/>
      <c r="T79" s="68"/>
      <c r="U79" s="68"/>
      <c r="V79" s="68"/>
    </row>
    <row r="80" spans="1:22" ht="15.5" hidden="1">
      <c r="A80" s="15">
        <v>2009</v>
      </c>
      <c r="B80" s="16" t="s">
        <v>9</v>
      </c>
      <c r="C80" s="24">
        <f>'Graphique des indices'!B97</f>
        <v>101.28779080571574</v>
      </c>
      <c r="D80" s="25">
        <f t="shared" si="22"/>
        <v>-2.3367804905376748E-2</v>
      </c>
      <c r="E80" s="24">
        <f>'Graphique des indices'!E97</f>
        <v>91.594980002255483</v>
      </c>
      <c r="F80" s="25">
        <f t="shared" si="23"/>
        <v>-5.7620707873687269E-2</v>
      </c>
      <c r="G80" s="26">
        <f>'Graphique des indices'!H97</f>
        <v>110.58225112688662</v>
      </c>
      <c r="H80" s="25">
        <f t="shared" si="24"/>
        <v>3.6347257685411277E-2</v>
      </c>
      <c r="I80" s="24">
        <f>'Graphique des indices'!C97</f>
        <v>77.501466440474516</v>
      </c>
      <c r="J80" s="25">
        <f t="shared" si="25"/>
        <v>-0.25613020759976035</v>
      </c>
      <c r="K80" s="26">
        <f>'Graphique des indices'!F97</f>
        <v>76.968144621316753</v>
      </c>
      <c r="L80" s="25">
        <f t="shared" si="27"/>
        <v>-0.17250981388420819</v>
      </c>
      <c r="M80" s="24">
        <f>'Graphique des indices'!D97</f>
        <v>76.516099151262409</v>
      </c>
      <c r="N80" s="25">
        <f t="shared" si="26"/>
        <v>-0.23833169115608771</v>
      </c>
      <c r="O80" s="26">
        <f>'Graphique des indices'!G97</f>
        <v>84.030963945336154</v>
      </c>
      <c r="P80" s="25">
        <f t="shared" si="28"/>
        <v>-0.12191386946894174</v>
      </c>
      <c r="S80" s="67"/>
      <c r="T80" s="67"/>
      <c r="U80" s="67"/>
      <c r="V80" s="67"/>
    </row>
    <row r="81" spans="1:22" ht="15.5" hidden="1">
      <c r="A81" s="22"/>
      <c r="B81" s="23" t="s">
        <v>10</v>
      </c>
      <c r="C81" s="24">
        <f>'Graphique des indices'!B98</f>
        <v>95.815082062989092</v>
      </c>
      <c r="D81" s="25">
        <f t="shared" ref="D81:D86" si="29">(C81-C76)/C76</f>
        <v>-0.11302358486371671</v>
      </c>
      <c r="E81" s="24">
        <f>'Graphique des indices'!E98</f>
        <v>89.930568984963131</v>
      </c>
      <c r="F81" s="25">
        <f t="shared" ref="F81:F86" si="30">(E81-E76)/E76</f>
        <v>-0.13432460262704132</v>
      </c>
      <c r="G81" s="26">
        <f>'Graphique des indices'!H98</f>
        <v>106.5433958046122</v>
      </c>
      <c r="H81" s="25">
        <f t="shared" ref="H81:H86" si="31">(G81-G76)/G76</f>
        <v>2.4606241355554601E-2</v>
      </c>
      <c r="I81" s="24">
        <f>'Graphique des indices'!C98</f>
        <v>73.786568106712906</v>
      </c>
      <c r="J81" s="25">
        <f t="shared" ref="J81:J86" si="32">(I81-I76)/I76</f>
        <v>-0.32563859402605894</v>
      </c>
      <c r="K81" s="26">
        <f>'Graphique des indices'!F98</f>
        <v>74.67334300530635</v>
      </c>
      <c r="L81" s="25">
        <f t="shared" si="27"/>
        <v>-0.2745274555193844</v>
      </c>
      <c r="M81" s="24">
        <f>'Graphique des indices'!D98</f>
        <v>77.009346042963514</v>
      </c>
      <c r="N81" s="25">
        <f t="shared" ref="N81:N86" si="33">(M81-M76)/M76</f>
        <v>-0.23970762416458838</v>
      </c>
      <c r="O81" s="26">
        <f>'Graphique des indices'!G98</f>
        <v>83.034438509896518</v>
      </c>
      <c r="P81" s="25">
        <f t="shared" si="28"/>
        <v>-0.16195776536772655</v>
      </c>
      <c r="S81" s="67"/>
      <c r="T81" s="67"/>
      <c r="U81" s="67"/>
      <c r="V81" s="67"/>
    </row>
    <row r="82" spans="1:22" ht="15.5" hidden="1">
      <c r="A82" s="22"/>
      <c r="B82" s="23" t="s">
        <v>11</v>
      </c>
      <c r="C82" s="24">
        <f>'Graphique des indices'!B99</f>
        <v>95.480859016942233</v>
      </c>
      <c r="D82" s="25">
        <f t="shared" si="29"/>
        <v>-0.15165063415558111</v>
      </c>
      <c r="E82" s="24">
        <f>'Graphique des indices'!E99</f>
        <v>90.159153279253132</v>
      </c>
      <c r="F82" s="25">
        <f t="shared" si="30"/>
        <v>-0.16010257622522939</v>
      </c>
      <c r="G82" s="26">
        <f>'Graphique des indices'!H99</f>
        <v>105.90256845159803</v>
      </c>
      <c r="H82" s="25">
        <f t="shared" si="31"/>
        <v>1.0063064643849682E-2</v>
      </c>
      <c r="I82" s="24">
        <f>'Graphique des indices'!C99</f>
        <v>81.634620152450807</v>
      </c>
      <c r="J82" s="25">
        <f t="shared" si="32"/>
        <v>-0.21954029275110473</v>
      </c>
      <c r="K82" s="26">
        <f>'Graphique des indices'!F99</f>
        <v>74.115436464243587</v>
      </c>
      <c r="L82" s="25">
        <f t="shared" si="27"/>
        <v>-0.27892894947430219</v>
      </c>
      <c r="M82" s="24">
        <f>'Graphique des indices'!D99</f>
        <v>85.498414020913899</v>
      </c>
      <c r="N82" s="25">
        <f t="shared" si="33"/>
        <v>-8.0025590079799508E-2</v>
      </c>
      <c r="O82" s="26">
        <f>'Graphique des indices'!G99</f>
        <v>82.205115918508383</v>
      </c>
      <c r="P82" s="25">
        <f t="shared" si="28"/>
        <v>-0.14147724458425961</v>
      </c>
      <c r="S82" s="67"/>
      <c r="T82" s="67"/>
      <c r="U82" s="67"/>
      <c r="V82" s="67"/>
    </row>
    <row r="83" spans="1:22" ht="15.5" hidden="1">
      <c r="A83" s="22"/>
      <c r="B83" s="23" t="s">
        <v>12</v>
      </c>
      <c r="C83" s="24">
        <f>'Graphique des indices'!B100</f>
        <v>93.641876649481674</v>
      </c>
      <c r="D83" s="25">
        <f t="shared" si="29"/>
        <v>-0.12186723818888531</v>
      </c>
      <c r="E83" s="24">
        <f>'Graphique des indices'!E100</f>
        <v>90.561543985135259</v>
      </c>
      <c r="F83" s="25">
        <f t="shared" si="30"/>
        <v>-6.736970273665123E-2</v>
      </c>
      <c r="G83" s="26">
        <f>'Graphique des indices'!H100</f>
        <v>103.40136942105582</v>
      </c>
      <c r="H83" s="25">
        <f t="shared" si="31"/>
        <v>-5.8434232312791407E-2</v>
      </c>
      <c r="I83" s="24">
        <f>'Graphique des indices'!C100</f>
        <v>79.715320308858523</v>
      </c>
      <c r="J83" s="25">
        <f t="shared" si="32"/>
        <v>-8.3224525684842135E-2</v>
      </c>
      <c r="K83" s="26">
        <f>'Graphique des indices'!F100</f>
        <v>84.544979820653197</v>
      </c>
      <c r="L83" s="25">
        <f t="shared" ref="L83:L88" si="34">(K83-K78)/K78</f>
        <v>-0.11139856848741882</v>
      </c>
      <c r="M83" s="24">
        <f>'Graphique des indices'!D100</f>
        <v>85.127854290888649</v>
      </c>
      <c r="N83" s="25">
        <f t="shared" si="33"/>
        <v>4.4005546979415881E-2</v>
      </c>
      <c r="O83" s="26">
        <f>'Graphique des indices'!G100</f>
        <v>93.356380755454268</v>
      </c>
      <c r="P83" s="25">
        <f t="shared" ref="P83:P88" si="35">(O83-O78)/O78</f>
        <v>-4.7209345310744513E-2</v>
      </c>
      <c r="S83" s="67"/>
      <c r="T83" s="67"/>
      <c r="U83" s="67"/>
      <c r="V83" s="67"/>
    </row>
    <row r="84" spans="1:22" ht="15.5" hidden="1">
      <c r="A84" s="27"/>
      <c r="B84" s="28" t="s">
        <v>8</v>
      </c>
      <c r="C84" s="29">
        <f>GEOMEAN(C80:C83)</f>
        <v>96.514896712983401</v>
      </c>
      <c r="D84" s="30">
        <f t="shared" si="29"/>
        <v>-0.1037183454706494</v>
      </c>
      <c r="E84" s="29">
        <f>GEOMEAN(E80:E83)</f>
        <v>90.559322336682712</v>
      </c>
      <c r="F84" s="30">
        <f t="shared" si="30"/>
        <v>-0.10591430880129733</v>
      </c>
      <c r="G84" s="31">
        <f>(C84/E84)*100</f>
        <v>106.5764343445051</v>
      </c>
      <c r="H84" s="30">
        <f t="shared" si="31"/>
        <v>2.4560994010581942E-3</v>
      </c>
      <c r="I84" s="29">
        <f>GEOMEAN(I80:I83)</f>
        <v>78.104463001148758</v>
      </c>
      <c r="J84" s="30">
        <f t="shared" si="32"/>
        <v>-0.22598250714432569</v>
      </c>
      <c r="K84" s="31">
        <f>GEOMEAN(K80:K83)</f>
        <v>77.467274540464217</v>
      </c>
      <c r="L84" s="30">
        <f t="shared" si="34"/>
        <v>-0.21246978480696729</v>
      </c>
      <c r="M84" s="29">
        <f>I84/C84*100</f>
        <v>80.924774994492608</v>
      </c>
      <c r="N84" s="30">
        <f t="shared" si="33"/>
        <v>-0.1364126567310795</v>
      </c>
      <c r="O84" s="31">
        <f>K84/E84*100</f>
        <v>85.543125259324825</v>
      </c>
      <c r="P84" s="30">
        <f t="shared" si="35"/>
        <v>-0.11917814707761491</v>
      </c>
      <c r="S84" s="68"/>
      <c r="T84" s="68"/>
      <c r="U84" s="68"/>
      <c r="V84" s="68"/>
    </row>
    <row r="85" spans="1:22" ht="15.5">
      <c r="A85" s="15">
        <v>2010</v>
      </c>
      <c r="B85" s="16" t="s">
        <v>9</v>
      </c>
      <c r="C85" s="24">
        <f>'Graphique des indices'!B101</f>
        <v>94.301130274815392</v>
      </c>
      <c r="D85" s="25">
        <f t="shared" si="29"/>
        <v>-6.8978308987918902E-2</v>
      </c>
      <c r="E85" s="24">
        <f>'Graphique des indices'!E101</f>
        <v>93.864752868461451</v>
      </c>
      <c r="F85" s="25">
        <f t="shared" si="30"/>
        <v>2.4780537821505903E-2</v>
      </c>
      <c r="G85" s="26">
        <f>'Graphique des indices'!H101</f>
        <v>100.46490018139767</v>
      </c>
      <c r="H85" s="25">
        <f t="shared" si="31"/>
        <v>-9.1491634890665113E-2</v>
      </c>
      <c r="I85" s="24">
        <f>'Graphique des indices'!C101</f>
        <v>85.45465152310598</v>
      </c>
      <c r="J85" s="25">
        <f t="shared" si="32"/>
        <v>0.10261980124905065</v>
      </c>
      <c r="K85" s="26">
        <f>'Graphique des indices'!F101</f>
        <v>83.702052436169126</v>
      </c>
      <c r="L85" s="25">
        <f t="shared" si="34"/>
        <v>8.7489543212756357E-2</v>
      </c>
      <c r="M85" s="24">
        <f>'Graphique des indices'!D101</f>
        <v>90.618904858129838</v>
      </c>
      <c r="N85" s="25">
        <f t="shared" si="33"/>
        <v>0.184311613677378</v>
      </c>
      <c r="O85" s="26">
        <f>'Graphique des indices'!G101</f>
        <v>89.173038737424548</v>
      </c>
      <c r="P85" s="25">
        <f t="shared" si="35"/>
        <v>6.1192619371038252E-2</v>
      </c>
      <c r="S85" s="67"/>
      <c r="T85" s="67"/>
      <c r="U85" s="67"/>
      <c r="V85" s="67"/>
    </row>
    <row r="86" spans="1:22" ht="15.5">
      <c r="A86" s="22"/>
      <c r="B86" s="23" t="s">
        <v>10</v>
      </c>
      <c r="C86" s="24">
        <f>'Graphique des indices'!B102</f>
        <v>99.749705645388445</v>
      </c>
      <c r="D86" s="25">
        <f t="shared" si="29"/>
        <v>4.1064762432836216E-2</v>
      </c>
      <c r="E86" s="24">
        <f>'Graphique des indices'!E102</f>
        <v>98.975953131206182</v>
      </c>
      <c r="F86" s="25">
        <f t="shared" si="30"/>
        <v>0.10058186274519722</v>
      </c>
      <c r="G86" s="26">
        <f>'Graphique des indices'!H102</f>
        <v>100.78175808335641</v>
      </c>
      <c r="H86" s="25">
        <f t="shared" si="31"/>
        <v>-5.4077849478553763E-2</v>
      </c>
      <c r="I86" s="24">
        <f>'Graphique des indices'!C102</f>
        <v>94.555201655117301</v>
      </c>
      <c r="J86" s="25">
        <f t="shared" si="32"/>
        <v>0.28146902724040529</v>
      </c>
      <c r="K86" s="26">
        <f>'Graphique des indices'!F102</f>
        <v>99.197803120237793</v>
      </c>
      <c r="L86" s="25">
        <f t="shared" si="34"/>
        <v>0.32842322478034386</v>
      </c>
      <c r="M86" s="24">
        <f>'Graphique des indices'!D102</f>
        <v>94.792461835588028</v>
      </c>
      <c r="N86" s="25">
        <f t="shared" si="33"/>
        <v>0.23092152714429381</v>
      </c>
      <c r="O86" s="26">
        <f>'Graphique des indices'!G102</f>
        <v>100.22414534305423</v>
      </c>
      <c r="P86" s="25">
        <f t="shared" si="35"/>
        <v>0.20701900490492203</v>
      </c>
      <c r="S86" s="67"/>
      <c r="T86" s="67"/>
      <c r="U86" s="67"/>
      <c r="V86" s="67"/>
    </row>
    <row r="87" spans="1:22" ht="15.5">
      <c r="A87" s="22"/>
      <c r="B87" s="23" t="s">
        <v>11</v>
      </c>
      <c r="C87" s="24">
        <f>'Graphique des indices'!B103</f>
        <v>100.80151146512506</v>
      </c>
      <c r="D87" s="25">
        <f t="shared" ref="D87:D92" si="36">(C87-C82)/C82</f>
        <v>5.5724807076135793E-2</v>
      </c>
      <c r="E87" s="24">
        <f>'Graphique des indices'!E103</f>
        <v>99.079081283948256</v>
      </c>
      <c r="F87" s="25">
        <f t="shared" ref="F87:F92" si="37">(E87-E82)/E82</f>
        <v>9.8935356869059257E-2</v>
      </c>
      <c r="G87" s="26">
        <f>'Graphique des indices'!H103</f>
        <v>101.73843979864986</v>
      </c>
      <c r="H87" s="25">
        <f t="shared" ref="H87:H92" si="38">(G87-G82)/G82</f>
        <v>-3.9320374508681991E-2</v>
      </c>
      <c r="I87" s="24">
        <f>'Graphique des indices'!C103</f>
        <v>91.237997863876544</v>
      </c>
      <c r="J87" s="25">
        <f t="shared" ref="J87:J92" si="39">(I87-I82)/I82</f>
        <v>0.11763854224459727</v>
      </c>
      <c r="K87" s="26">
        <f>'Graphique des indices'!F103</f>
        <v>86.869345302803197</v>
      </c>
      <c r="L87" s="25">
        <f t="shared" si="34"/>
        <v>0.17208168024096618</v>
      </c>
      <c r="M87" s="24">
        <f>'Graphique des indices'!D103</f>
        <v>90.512529563443053</v>
      </c>
      <c r="N87" s="25">
        <f t="shared" ref="N87:N92" si="40">(M87-M82)/M82</f>
        <v>5.8645714074914229E-2</v>
      </c>
      <c r="O87" s="26">
        <f>'Graphique des indices'!G103</f>
        <v>87.676777154015994</v>
      </c>
      <c r="P87" s="25">
        <f t="shared" si="35"/>
        <v>6.6561079251220581E-2</v>
      </c>
      <c r="S87" s="67"/>
      <c r="T87" s="67"/>
      <c r="U87" s="67"/>
      <c r="V87" s="67"/>
    </row>
    <row r="88" spans="1:22" ht="15.5">
      <c r="A88" s="22"/>
      <c r="B88" s="23" t="s">
        <v>12</v>
      </c>
      <c r="C88" s="24">
        <f>'Graphique des indices'!B104</f>
        <v>100.31007308672856</v>
      </c>
      <c r="D88" s="25">
        <f t="shared" si="36"/>
        <v>7.1209555765388441E-2</v>
      </c>
      <c r="E88" s="24">
        <f>'Graphique des indices'!E104</f>
        <v>100.78968007445467</v>
      </c>
      <c r="F88" s="25">
        <f t="shared" si="37"/>
        <v>0.11294127329585114</v>
      </c>
      <c r="G88" s="26">
        <f>'Graphique des indices'!H104</f>
        <v>99.524150699385288</v>
      </c>
      <c r="H88" s="25">
        <f t="shared" si="38"/>
        <v>-3.7496783102381283E-2</v>
      </c>
      <c r="I88" s="24">
        <f>'Graphique des indices'!C104</f>
        <v>93.275397143452878</v>
      </c>
      <c r="J88" s="25">
        <f t="shared" si="39"/>
        <v>0.17010628298369221</v>
      </c>
      <c r="K88" s="26">
        <f>'Graphique des indices'!F104</f>
        <v>99.504516017411049</v>
      </c>
      <c r="L88" s="25">
        <f t="shared" si="34"/>
        <v>0.17694174424657488</v>
      </c>
      <c r="M88" s="24">
        <f>'Graphique des indices'!D104</f>
        <v>92.987069268233128</v>
      </c>
      <c r="N88" s="25">
        <f t="shared" si="40"/>
        <v>9.2322484136495631E-2</v>
      </c>
      <c r="O88" s="26">
        <f>'Graphique des indices'!G104</f>
        <v>98.724905113929665</v>
      </c>
      <c r="P88" s="25">
        <f t="shared" si="35"/>
        <v>5.7505703574115323E-2</v>
      </c>
      <c r="S88" s="67"/>
      <c r="T88" s="67"/>
      <c r="U88" s="67"/>
      <c r="V88" s="67"/>
    </row>
    <row r="89" spans="1:22" ht="15.5">
      <c r="A89" s="27"/>
      <c r="B89" s="28" t="s">
        <v>8</v>
      </c>
      <c r="C89" s="29">
        <v>98.729870776269394</v>
      </c>
      <c r="D89" s="30">
        <f t="shared" si="36"/>
        <v>2.2949556376492809E-2</v>
      </c>
      <c r="E89" s="29">
        <v>98.170957243729845</v>
      </c>
      <c r="F89" s="30">
        <f t="shared" si="37"/>
        <v>8.4051367773584823E-2</v>
      </c>
      <c r="G89" s="31">
        <f>(C89/E89)*100</f>
        <v>100.5693267624476</v>
      </c>
      <c r="H89" s="30">
        <f t="shared" si="38"/>
        <v>-5.6364313734119743E-2</v>
      </c>
      <c r="I89" s="29">
        <v>91.130812046803428</v>
      </c>
      <c r="J89" s="30">
        <f t="shared" si="39"/>
        <v>0.16678111013275998</v>
      </c>
      <c r="K89" s="29">
        <v>92.318429219581432</v>
      </c>
      <c r="L89" s="30">
        <f t="shared" ref="L89" si="41">(K89-K84)/K84</f>
        <v>0.19170875401534709</v>
      </c>
      <c r="M89" s="29">
        <f>I89/C89*100</f>
        <v>92.303181732420072</v>
      </c>
      <c r="N89" s="30">
        <f t="shared" si="40"/>
        <v>0.1406047374083132</v>
      </c>
      <c r="O89" s="29">
        <f>K89/E89*100</f>
        <v>94.038432354674612</v>
      </c>
      <c r="P89" s="30">
        <f t="shared" ref="P89" si="42">(O89-O84)/O84</f>
        <v>9.9310225919338108E-2</v>
      </c>
      <c r="S89" s="68"/>
      <c r="T89" s="68"/>
      <c r="U89" s="68"/>
      <c r="V89" s="68"/>
    </row>
    <row r="90" spans="1:22" ht="15.5">
      <c r="A90" s="15">
        <v>2011</v>
      </c>
      <c r="B90" s="16" t="s">
        <v>9</v>
      </c>
      <c r="C90" s="24">
        <f>'Graphique des indices'!B105</f>
        <v>103.8874881977852</v>
      </c>
      <c r="D90" s="25">
        <f t="shared" si="36"/>
        <v>0.10165687192754676</v>
      </c>
      <c r="E90" s="24">
        <f>'Graphique des indices'!E105</f>
        <v>105.2514301339432</v>
      </c>
      <c r="F90" s="25">
        <f t="shared" si="37"/>
        <v>0.12130940440911418</v>
      </c>
      <c r="G90" s="26">
        <f>'Graphique des indices'!H105</f>
        <v>98.704110780801514</v>
      </c>
      <c r="H90" s="25">
        <f t="shared" si="38"/>
        <v>-1.7526413676984719E-2</v>
      </c>
      <c r="I90" s="24">
        <f>'Graphique des indices'!C105</f>
        <v>107.45817004994957</v>
      </c>
      <c r="J90" s="25">
        <f t="shared" si="39"/>
        <v>0.2574876631600807</v>
      </c>
      <c r="K90" s="26">
        <f>'Graphique des indices'!F105</f>
        <v>100.78634608057415</v>
      </c>
      <c r="L90" s="25">
        <f t="shared" ref="L90:L95" si="43">(K90-K85)/K85</f>
        <v>0.20410841965235491</v>
      </c>
      <c r="M90" s="24">
        <f>'Graphique des indices'!D105</f>
        <v>103.43706630535776</v>
      </c>
      <c r="N90" s="25">
        <f t="shared" si="40"/>
        <v>0.14145129503932585</v>
      </c>
      <c r="O90" s="26">
        <f>'Graphique des indices'!G105</f>
        <v>95.757697498408064</v>
      </c>
      <c r="P90" s="25">
        <f t="shared" ref="P90:P95" si="44">(O90-O85)/O85</f>
        <v>7.3841363423449602E-2</v>
      </c>
      <c r="S90" s="67"/>
      <c r="T90" s="67"/>
      <c r="U90" s="67"/>
      <c r="V90" s="67"/>
    </row>
    <row r="91" spans="1:22" ht="15.5">
      <c r="A91" s="22"/>
      <c r="B91" s="23" t="s">
        <v>10</v>
      </c>
      <c r="C91" s="24">
        <f>'Graphique des indices'!B106</f>
        <v>107.65623913171247</v>
      </c>
      <c r="D91" s="25">
        <f t="shared" si="36"/>
        <v>7.9263727498423461E-2</v>
      </c>
      <c r="E91" s="24">
        <f>'Graphique des indices'!E106</f>
        <v>107.20539517707981</v>
      </c>
      <c r="F91" s="25">
        <f t="shared" si="37"/>
        <v>8.3145873169459386E-2</v>
      </c>
      <c r="G91" s="26">
        <f>'Graphique des indices'!H106</f>
        <v>100.42054222540568</v>
      </c>
      <c r="H91" s="25">
        <f t="shared" si="38"/>
        <v>-3.5841392809595981E-3</v>
      </c>
      <c r="I91" s="24">
        <f>'Graphique des indices'!C106</f>
        <v>104.36495261264687</v>
      </c>
      <c r="J91" s="25">
        <f t="shared" si="39"/>
        <v>0.10374628561747319</v>
      </c>
      <c r="K91" s="26">
        <f>'Graphique des indices'!F106</f>
        <v>104.54805222818825</v>
      </c>
      <c r="L91" s="25">
        <f t="shared" si="43"/>
        <v>5.3935157227881517E-2</v>
      </c>
      <c r="M91" s="24">
        <f>'Graphique des indices'!D106</f>
        <v>96.94278144556398</v>
      </c>
      <c r="N91" s="25">
        <f t="shared" si="40"/>
        <v>2.2684500099866122E-2</v>
      </c>
      <c r="O91" s="26">
        <f>'Graphique des indices'!G106</f>
        <v>97.521260059829856</v>
      </c>
      <c r="P91" s="25">
        <f t="shared" si="44"/>
        <v>-2.6968404409663464E-2</v>
      </c>
      <c r="S91" s="67"/>
      <c r="T91" s="67"/>
      <c r="U91" s="67"/>
      <c r="V91" s="67"/>
    </row>
    <row r="92" spans="1:22" ht="15.5">
      <c r="A92" s="22"/>
      <c r="B92" s="23" t="s">
        <v>11</v>
      </c>
      <c r="C92" s="24">
        <f>'Graphique des indices'!B107</f>
        <v>107.50522330062938</v>
      </c>
      <c r="D92" s="25">
        <f t="shared" si="36"/>
        <v>6.6504080524860454E-2</v>
      </c>
      <c r="E92" s="24">
        <f>'Graphique des indices'!E107</f>
        <v>108.2293481345542</v>
      </c>
      <c r="F92" s="25">
        <f t="shared" si="37"/>
        <v>9.2353166097517841E-2</v>
      </c>
      <c r="G92" s="26">
        <f>'Graphique des indices'!H107</f>
        <v>99.330934865259863</v>
      </c>
      <c r="H92" s="25">
        <f t="shared" si="38"/>
        <v>-2.3663670665234147E-2</v>
      </c>
      <c r="I92" s="24">
        <f>'Graphique des indices'!C107</f>
        <v>102.83648514162545</v>
      </c>
      <c r="J92" s="25">
        <f t="shared" si="39"/>
        <v>0.12712343047085911</v>
      </c>
      <c r="K92" s="26">
        <f>'Graphique des indices'!F107</f>
        <v>106.44910492696492</v>
      </c>
      <c r="L92" s="25">
        <f t="shared" si="43"/>
        <v>0.22539319890016371</v>
      </c>
      <c r="M92" s="24">
        <f>'Graphique des indices'!D107</f>
        <v>95.657198771761514</v>
      </c>
      <c r="N92" s="25">
        <f t="shared" si="40"/>
        <v>5.6839304272370404E-2</v>
      </c>
      <c r="O92" s="26">
        <f>'Graphique des indices'!G107</f>
        <v>98.355119716990615</v>
      </c>
      <c r="P92" s="25">
        <f t="shared" si="44"/>
        <v>0.12179214279531149</v>
      </c>
      <c r="S92" s="67"/>
      <c r="T92" s="67"/>
      <c r="U92" s="67"/>
      <c r="V92" s="67"/>
    </row>
    <row r="93" spans="1:22" ht="15.5">
      <c r="A93" s="22"/>
      <c r="B93" s="23" t="s">
        <v>12</v>
      </c>
      <c r="C93" s="24">
        <f>'Graphique des indices'!B108</f>
        <v>105.92817928962543</v>
      </c>
      <c r="D93" s="25">
        <f>(C93-C88)/C88</f>
        <v>5.6007398160695457E-2</v>
      </c>
      <c r="E93" s="24">
        <f>'Graphique des indices'!E108</f>
        <v>107.15176946937486</v>
      </c>
      <c r="F93" s="25">
        <f>(E93-E88)/E88</f>
        <v>6.3122428707189371E-2</v>
      </c>
      <c r="G93" s="26">
        <f>'Graphique des indices'!H108</f>
        <v>98.8580774859727</v>
      </c>
      <c r="H93" s="25">
        <f>(G93-G88)/G88</f>
        <v>-6.6925787231731882E-3</v>
      </c>
      <c r="I93" s="24">
        <f>'Graphique des indices'!C108</f>
        <v>96.526078487491503</v>
      </c>
      <c r="J93" s="25">
        <f>(I93-I88)/I88</f>
        <v>3.4850361870228656E-2</v>
      </c>
      <c r="K93" s="26">
        <f>'Graphique des indices'!F108</f>
        <v>113.75957420489351</v>
      </c>
      <c r="L93" s="25">
        <f t="shared" si="43"/>
        <v>0.14326041428097744</v>
      </c>
      <c r="M93" s="24">
        <f>'Graphique des indices'!D108</f>
        <v>91.124079669623356</v>
      </c>
      <c r="N93" s="25">
        <f>(M93-M88)/M88</f>
        <v>-2.0034931881074129E-2</v>
      </c>
      <c r="O93" s="26">
        <f>'Graphique des indices'!G108</f>
        <v>106.16677145800507</v>
      </c>
      <c r="P93" s="25">
        <f t="shared" si="44"/>
        <v>7.5379827769775101E-2</v>
      </c>
      <c r="S93" s="67"/>
      <c r="T93" s="67"/>
      <c r="U93" s="67"/>
      <c r="V93" s="67"/>
    </row>
    <row r="94" spans="1:22" ht="15.5">
      <c r="A94" s="27"/>
      <c r="B94" s="28" t="s">
        <v>8</v>
      </c>
      <c r="C94" s="29">
        <v>106.1809218616775</v>
      </c>
      <c r="D94" s="30">
        <f t="shared" ref="D94" si="45">(C94-C89)/C89</f>
        <v>7.5469065510000016E-2</v>
      </c>
      <c r="E94" s="29">
        <v>106.95407475516974</v>
      </c>
      <c r="F94" s="30">
        <f t="shared" ref="F94" si="46">(E94-E89)/E89</f>
        <v>8.9467575319999978E-2</v>
      </c>
      <c r="G94" s="31">
        <f>(C94/E94)*100</f>
        <v>99.277116935224697</v>
      </c>
      <c r="H94" s="30">
        <f t="shared" ref="H94" si="47">(G94-G89)/G89</f>
        <v>-1.2848945785181629E-2</v>
      </c>
      <c r="I94" s="29">
        <v>102.79642157339673</v>
      </c>
      <c r="J94" s="30">
        <f t="shared" ref="J94" si="48">(I94-I89)/I89</f>
        <v>0.12800949826499974</v>
      </c>
      <c r="K94" s="29">
        <v>106.38576936064628</v>
      </c>
      <c r="L94" s="30">
        <f t="shared" si="43"/>
        <v>0.15237846072538092</v>
      </c>
      <c r="M94" s="29">
        <f>I94/C94*100</f>
        <v>96.812515629983153</v>
      </c>
      <c r="N94" s="30">
        <f t="shared" ref="N94" si="49">(M94-M89)/M89</f>
        <v>4.8853504428864637E-2</v>
      </c>
      <c r="O94" s="29">
        <f>K94/E94*100</f>
        <v>99.46864540147314</v>
      </c>
      <c r="P94" s="30">
        <f t="shared" si="44"/>
        <v>5.7744614737068128E-2</v>
      </c>
      <c r="S94" s="68"/>
      <c r="T94" s="68"/>
      <c r="U94" s="68"/>
      <c r="V94" s="68"/>
    </row>
    <row r="95" spans="1:22" ht="15.5">
      <c r="A95" s="15">
        <v>2012</v>
      </c>
      <c r="B95" s="16" t="s">
        <v>9</v>
      </c>
      <c r="C95" s="24">
        <f>'Graphique des indices'!B109</f>
        <v>106.58258299553269</v>
      </c>
      <c r="D95" s="25">
        <f>(C95-C90)/C90</f>
        <v>2.5942438733492685E-2</v>
      </c>
      <c r="E95" s="24">
        <f>'Graphique des indices'!E109</f>
        <v>108.92942442798993</v>
      </c>
      <c r="F95" s="25">
        <f>(E95-E90)/E90</f>
        <v>3.4944839128229446E-2</v>
      </c>
      <c r="G95" s="26">
        <f>'Graphique des indices'!H109</f>
        <v>97.845539490563766</v>
      </c>
      <c r="H95" s="25">
        <f>(G95-G90)/G90</f>
        <v>-8.6984349835685353E-3</v>
      </c>
      <c r="I95" s="24">
        <f>'Graphique des indices'!C109</f>
        <v>100.63130480916568</v>
      </c>
      <c r="J95" s="25">
        <f>(I95-I90)/I90</f>
        <v>-6.3530443870489978E-2</v>
      </c>
      <c r="K95" s="26">
        <f>'Graphique des indices'!F109</f>
        <v>106.17125207522504</v>
      </c>
      <c r="L95" s="25">
        <f t="shared" si="43"/>
        <v>5.3428923699108045E-2</v>
      </c>
      <c r="M95" s="24">
        <f>'Graphique des indices'!D109</f>
        <v>94.41627513806948</v>
      </c>
      <c r="N95" s="25">
        <f>(M95-M90)/M90</f>
        <v>-8.7210431323118717E-2</v>
      </c>
      <c r="O95" s="26">
        <f>'Graphique des indices'!G109</f>
        <v>97.467927176654243</v>
      </c>
      <c r="P95" s="25">
        <f t="shared" si="44"/>
        <v>1.7859970769186582E-2</v>
      </c>
      <c r="S95" s="67"/>
      <c r="T95" s="67"/>
      <c r="U95" s="67"/>
      <c r="V95" s="67"/>
    </row>
    <row r="96" spans="1:22" ht="15.5">
      <c r="A96" s="22"/>
      <c r="B96" s="23" t="s">
        <v>10</v>
      </c>
      <c r="C96" s="24">
        <f>'Graphique des indices'!B110</f>
        <v>105.2554834868813</v>
      </c>
      <c r="D96" s="25">
        <f>(C96-C91)/C91</f>
        <v>-2.230019982301212E-2</v>
      </c>
      <c r="E96" s="24">
        <f>'Graphique des indices'!E110</f>
        <v>110.03020154811138</v>
      </c>
      <c r="F96" s="25">
        <f>(E96-E91)/E91</f>
        <v>2.6349479579508193E-2</v>
      </c>
      <c r="G96" s="26">
        <f>'Graphique des indices'!H110</f>
        <v>95.660538657522778</v>
      </c>
      <c r="H96" s="25">
        <f>(G96-G91)/G91</f>
        <v>-4.7400695738114201E-2</v>
      </c>
      <c r="I96" s="24">
        <f>'Graphique des indices'!C110</f>
        <v>94.196424900870682</v>
      </c>
      <c r="J96" s="25">
        <f>(I96-I91)/I91</f>
        <v>-9.7432399069033615E-2</v>
      </c>
      <c r="K96" s="26">
        <f>'Graphique des indices'!F110</f>
        <v>106.90294885745946</v>
      </c>
      <c r="L96" s="25">
        <f t="shared" ref="L96" si="50">(K96-K91)/K91</f>
        <v>2.2524538516809231E-2</v>
      </c>
      <c r="M96" s="24">
        <f>'Graphique des indices'!D110</f>
        <v>89.493128321242608</v>
      </c>
      <c r="N96" s="25">
        <f>(M96-M91)/M91</f>
        <v>-7.6845877673775598E-2</v>
      </c>
      <c r="O96" s="26">
        <f>'Graphique des indices'!G110</f>
        <v>97.157823355443639</v>
      </c>
      <c r="P96" s="25">
        <f t="shared" ref="P96" si="51">(O96-O91)/O91</f>
        <v>-3.7267433189772823E-3</v>
      </c>
      <c r="S96" s="67"/>
      <c r="T96" s="67"/>
      <c r="U96" s="67"/>
      <c r="V96" s="67"/>
    </row>
    <row r="97" spans="1:22" ht="15.5">
      <c r="A97" s="22"/>
      <c r="B97" s="23" t="s">
        <v>11</v>
      </c>
      <c r="C97" s="24">
        <f>'Graphique des indices'!B111</f>
        <v>104.16253186120065</v>
      </c>
      <c r="D97" s="25">
        <f>(C97-C92)/C92</f>
        <v>-3.1093293300560626E-2</v>
      </c>
      <c r="E97" s="24">
        <f>'Graphique des indices'!E111</f>
        <v>110.39126906885393</v>
      </c>
      <c r="F97" s="25">
        <f>(E97-E92)/E92</f>
        <v>1.997536686271047E-2</v>
      </c>
      <c r="G97" s="26">
        <f>'Graphique des indices'!H111</f>
        <v>94.357581663665584</v>
      </c>
      <c r="H97" s="25">
        <f>(G97-G92)/G92</f>
        <v>-5.0068523047130463E-2</v>
      </c>
      <c r="I97" s="24">
        <f>'Graphique des indices'!C111</f>
        <v>91.314656379391323</v>
      </c>
      <c r="J97" s="25">
        <f>(I97-I92)/I92</f>
        <v>-0.11204028167985679</v>
      </c>
      <c r="K97" s="26">
        <f>'Graphique des indices'!F111</f>
        <v>104.75996046852484</v>
      </c>
      <c r="L97" s="25">
        <f t="shared" ref="L97" si="52">(K97-K92)/K92</f>
        <v>-1.5868094518962941E-2</v>
      </c>
      <c r="M97" s="24">
        <f>'Graphique des indices'!D111</f>
        <v>87.665549932810364</v>
      </c>
      <c r="N97" s="25">
        <f>(M97-M92)/M92</f>
        <v>-8.3544667223836008E-2</v>
      </c>
      <c r="O97" s="26">
        <f>'Graphique des indices'!G111</f>
        <v>94.898773564404564</v>
      </c>
      <c r="P97" s="25">
        <f t="shared" ref="P97" si="53">(O97-O92)/O92</f>
        <v>-3.5141497082525279E-2</v>
      </c>
      <c r="S97" s="67"/>
      <c r="T97" s="67"/>
      <c r="U97" s="67"/>
      <c r="V97" s="67"/>
    </row>
    <row r="98" spans="1:22" ht="15.5">
      <c r="A98" s="22"/>
      <c r="B98" s="23" t="s">
        <v>12</v>
      </c>
      <c r="C98" s="24">
        <f>'Graphique des indices'!B112</f>
        <v>103.50133500210617</v>
      </c>
      <c r="D98" s="25">
        <f t="shared" ref="D98:D99" si="54">(C98-C93)/C93</f>
        <v>-2.2910280378593682E-2</v>
      </c>
      <c r="E98" s="24">
        <f>'Graphique des indices'!E112</f>
        <v>107.79581558919141</v>
      </c>
      <c r="F98" s="25">
        <f t="shared" ref="F98:F99" si="55">(E98-E93)/E93</f>
        <v>6.0105971465140035E-3</v>
      </c>
      <c r="G98" s="26">
        <f>'Graphique des indices'!H112</f>
        <v>96.016097133629515</v>
      </c>
      <c r="H98" s="25">
        <f t="shared" ref="H98:H99" si="56">(G98-G93)/G93</f>
        <v>-2.8748084371218358E-2</v>
      </c>
      <c r="I98" s="24">
        <f>'Graphique des indices'!C112</f>
        <v>89.199755570521603</v>
      </c>
      <c r="J98" s="25">
        <f t="shared" ref="J98:J99" si="57">(I98-I93)/I93</f>
        <v>-7.5899933279888657E-2</v>
      </c>
      <c r="K98" s="26">
        <f>'Graphique des indices'!F112</f>
        <v>109.08354477041641</v>
      </c>
      <c r="L98" s="25">
        <f t="shared" ref="L98:L99" si="58">(K98-K93)/K93</f>
        <v>-4.1104491355207232E-2</v>
      </c>
      <c r="M98" s="24">
        <f>'Graphique des indices'!D112</f>
        <v>86.182227088736298</v>
      </c>
      <c r="N98" s="25">
        <f t="shared" ref="N98:N99" si="59">(M98-M93)/M93</f>
        <v>-5.4232126116434715E-2</v>
      </c>
      <c r="O98" s="26">
        <f>'Graphique des indices'!G112</f>
        <v>101.19460034175675</v>
      </c>
      <c r="P98" s="25">
        <f t="shared" ref="P98:P99" si="60">(O98-O93)/O93</f>
        <v>-4.6833590660850903E-2</v>
      </c>
      <c r="S98" s="67"/>
      <c r="T98" s="67"/>
      <c r="U98" s="67"/>
      <c r="V98" s="67"/>
    </row>
    <row r="99" spans="1:22" ht="15.5">
      <c r="A99" s="27"/>
      <c r="B99" s="28" t="s">
        <v>8</v>
      </c>
      <c r="C99" s="29">
        <v>104.90868132236821</v>
      </c>
      <c r="D99" s="30">
        <f t="shared" si="54"/>
        <v>-1.198181855085652E-2</v>
      </c>
      <c r="E99" s="29">
        <v>109.22459894644848</v>
      </c>
      <c r="F99" s="30">
        <f t="shared" si="55"/>
        <v>2.1228963893860343E-2</v>
      </c>
      <c r="G99" s="31">
        <f>(C99/E99)*100</f>
        <v>96.048584599338909</v>
      </c>
      <c r="H99" s="30">
        <f t="shared" si="56"/>
        <v>-3.2520407880018386E-2</v>
      </c>
      <c r="I99" s="29">
        <v>93.835535415414881</v>
      </c>
      <c r="J99" s="30">
        <f t="shared" si="57"/>
        <v>-8.717118768170122E-2</v>
      </c>
      <c r="K99" s="29">
        <v>106.7294265433991</v>
      </c>
      <c r="L99" s="30">
        <f t="shared" si="58"/>
        <v>3.2302927808683522E-3</v>
      </c>
      <c r="M99" s="29">
        <f>I99/C99*100</f>
        <v>89.444967025248118</v>
      </c>
      <c r="N99" s="30">
        <f t="shared" si="59"/>
        <v>-7.6101199899543573E-2</v>
      </c>
      <c r="O99" s="29">
        <f>K99/E99*100</f>
        <v>97.715558191911754</v>
      </c>
      <c r="P99" s="30">
        <f t="shared" si="60"/>
        <v>-1.7624520797338842E-2</v>
      </c>
      <c r="S99" s="68"/>
      <c r="T99" s="68"/>
      <c r="U99" s="68"/>
      <c r="V99" s="68"/>
    </row>
    <row r="100" spans="1:22" ht="15.5">
      <c r="A100" s="15">
        <v>2013</v>
      </c>
      <c r="B100" s="16" t="s">
        <v>9</v>
      </c>
      <c r="C100" s="24">
        <f>'Graphique des indices'!B113</f>
        <v>102.85511519783783</v>
      </c>
      <c r="D100" s="25">
        <f t="shared" ref="D100" si="61">(C100-C95)/C95</f>
        <v>-3.4972578942387707E-2</v>
      </c>
      <c r="E100" s="24">
        <f>'Graphique des indices'!E113</f>
        <v>108.85114145768044</v>
      </c>
      <c r="F100" s="25">
        <f t="shared" ref="F100" si="62">(E100-E95)/E95</f>
        <v>-7.18657706313671E-4</v>
      </c>
      <c r="G100" s="26">
        <f>'Graphique des indices'!H113</f>
        <v>94.491535706886665</v>
      </c>
      <c r="H100" s="25">
        <f t="shared" ref="H100" si="63">(G100-G95)/G95</f>
        <v>-3.4278555784349893E-2</v>
      </c>
      <c r="I100" s="24">
        <f>'Graphique des indices'!C113</f>
        <v>89.111034029318702</v>
      </c>
      <c r="J100" s="25">
        <f t="shared" ref="J100" si="64">(I100-I95)/I95</f>
        <v>-0.11447999011533928</v>
      </c>
      <c r="K100" s="26">
        <f>'Graphique des indices'!F113</f>
        <v>102.43691334837064</v>
      </c>
      <c r="L100" s="25">
        <f t="shared" ref="L100" si="65">(K100-K95)/K95</f>
        <v>-3.5172785983615687E-2</v>
      </c>
      <c r="M100" s="24">
        <f>'Graphique des indices'!D113</f>
        <v>86.637435442861289</v>
      </c>
      <c r="N100" s="25">
        <f t="shared" ref="N100" si="66">(M100-M95)/M95</f>
        <v>-8.2388758546477481E-2</v>
      </c>
      <c r="O100" s="26">
        <f>'Graphique des indices'!G113</f>
        <v>94.1073395980236</v>
      </c>
      <c r="P100" s="25">
        <f t="shared" ref="P100" si="67">(O100-O95)/O95</f>
        <v>-3.4478906815570191E-2</v>
      </c>
      <c r="S100" s="67"/>
      <c r="T100" s="67"/>
      <c r="U100" s="67"/>
      <c r="V100" s="67"/>
    </row>
    <row r="101" spans="1:22" ht="15.5">
      <c r="A101" s="22"/>
      <c r="B101" s="23" t="s">
        <v>10</v>
      </c>
      <c r="C101" s="24">
        <f>'Graphique des indices'!B114</f>
        <v>102.93548503970233</v>
      </c>
      <c r="D101" s="25">
        <f t="shared" ref="D101" si="68">(C101-C96)/C96</f>
        <v>-2.2041592231801698E-2</v>
      </c>
      <c r="E101" s="24">
        <f>'Graphique des indices'!E114</f>
        <v>106.52374871869792</v>
      </c>
      <c r="F101" s="25">
        <f t="shared" ref="F101" si="69">(E101-E96)/E96</f>
        <v>-3.1868094214843767E-2</v>
      </c>
      <c r="G101" s="26">
        <f>'Graphique des indices'!H114</f>
        <v>96.631489482714997</v>
      </c>
      <c r="H101" s="25">
        <f t="shared" ref="H101" si="70">(G101-G96)/G96</f>
        <v>1.0149961925976076E-2</v>
      </c>
      <c r="I101" s="24">
        <f>'Graphique des indices'!C114</f>
        <v>91.959569483883996</v>
      </c>
      <c r="J101" s="25">
        <f t="shared" ref="J101" si="71">(I101-I96)/I96</f>
        <v>-2.3746712461122393E-2</v>
      </c>
      <c r="K101" s="26">
        <f>'Graphique des indices'!F114</f>
        <v>103.59464439536703</v>
      </c>
      <c r="L101" s="25">
        <f t="shared" ref="L101" si="72">(K101-K96)/K96</f>
        <v>-3.0946802660267218E-2</v>
      </c>
      <c r="M101" s="24">
        <f>'Graphique des indices'!D114</f>
        <v>89.337092499775878</v>
      </c>
      <c r="N101" s="25">
        <f t="shared" ref="N101" si="73">(M101-M96)/M96</f>
        <v>-1.7435508669070938E-3</v>
      </c>
      <c r="O101" s="26">
        <f>'Graphique des indices'!G114</f>
        <v>97.25028046949285</v>
      </c>
      <c r="P101" s="25">
        <f t="shared" ref="P101" si="74">(O101-O96)/O96</f>
        <v>9.5161779933010686E-4</v>
      </c>
      <c r="S101" s="67"/>
      <c r="T101" s="67"/>
      <c r="U101" s="67"/>
      <c r="V101" s="67"/>
    </row>
    <row r="102" spans="1:22" ht="15.5">
      <c r="A102" s="22"/>
      <c r="B102" s="23" t="s">
        <v>11</v>
      </c>
      <c r="C102" s="24">
        <f>'Graphique des indices'!B115</f>
        <v>102.42570441068189</v>
      </c>
      <c r="D102" s="25">
        <f t="shared" ref="D102" si="75">(C102-C97)/C97</f>
        <v>-1.6674205393097864E-2</v>
      </c>
      <c r="E102" s="24">
        <f>'Graphique des indices'!E115</f>
        <v>105.34720712367488</v>
      </c>
      <c r="F102" s="25">
        <f t="shared" ref="F102" si="76">(E102-E97)/E97</f>
        <v>-4.5692580470589016E-2</v>
      </c>
      <c r="G102" s="26">
        <f>'Graphique des indices'!H115</f>
        <v>97.226786743797376</v>
      </c>
      <c r="H102" s="25">
        <f t="shared" ref="H102" si="77">(G102-G97)/G97</f>
        <v>3.0407785252052948E-2</v>
      </c>
      <c r="I102" s="24">
        <f>'Graphique des indices'!C115</f>
        <v>87.872178092752506</v>
      </c>
      <c r="J102" s="25">
        <f t="shared" ref="J102" si="78">(I102-I97)/I97</f>
        <v>-3.7699077268999556E-2</v>
      </c>
      <c r="K102" s="26">
        <f>'Graphique des indices'!F115</f>
        <v>99.72868647157236</v>
      </c>
      <c r="L102" s="25">
        <f t="shared" ref="L102" si="79">(K102-K97)/K97</f>
        <v>-4.8026688578830898E-2</v>
      </c>
      <c r="M102" s="24">
        <f>'Graphique des indices'!D115</f>
        <v>85.791138659112249</v>
      </c>
      <c r="N102" s="25">
        <f t="shared" ref="N102" si="80">(M102-M97)/M97</f>
        <v>-2.1381389555358097E-2</v>
      </c>
      <c r="O102" s="26">
        <f>'Graphique des indices'!G115</f>
        <v>94.666663877060458</v>
      </c>
      <c r="P102" s="25">
        <f t="shared" ref="P102" si="81">(O102-O97)/O97</f>
        <v>-2.4458660383696266E-3</v>
      </c>
      <c r="S102" s="67"/>
      <c r="T102" s="67"/>
      <c r="U102" s="67"/>
      <c r="V102" s="67"/>
    </row>
    <row r="103" spans="1:22" ht="15.5">
      <c r="A103" s="22"/>
      <c r="B103" s="23" t="s">
        <v>12</v>
      </c>
      <c r="C103" s="24">
        <f>'Graphique des indices'!B116</f>
        <v>101.91245798209991</v>
      </c>
      <c r="D103" s="25">
        <f t="shared" ref="D103" si="82">(C103-C98)/C98</f>
        <v>-1.5351270782873794E-2</v>
      </c>
      <c r="E103" s="24">
        <f>'Graphique des indices'!E116</f>
        <v>104.80250417043533</v>
      </c>
      <c r="F103" s="25">
        <f t="shared" ref="F103:F104" si="83">(E103-E98)/E98</f>
        <v>-2.7768345203338447E-2</v>
      </c>
      <c r="G103" s="26">
        <f>'Graphique des indices'!H116</f>
        <v>97.242388231835122</v>
      </c>
      <c r="H103" s="25">
        <f t="shared" ref="H103:H104" si="84">(G103-G98)/G98</f>
        <v>1.277172406309046E-2</v>
      </c>
      <c r="I103" s="24">
        <f>'Graphique des indices'!C116</f>
        <v>95.629539844782556</v>
      </c>
      <c r="J103" s="25">
        <f t="shared" ref="J103:J104" si="85">(I103-I98)/I98</f>
        <v>7.2082980868457047E-2</v>
      </c>
      <c r="K103" s="26">
        <f>'Graphique des indices'!F116</f>
        <v>102.90883854854061</v>
      </c>
      <c r="L103" s="25">
        <f t="shared" ref="L103:L105" si="86">(K103-K98)/K98</f>
        <v>-5.6605294912916895E-2</v>
      </c>
      <c r="M103" s="24">
        <f>'Graphique des indices'!D116</f>
        <v>93.834985180860286</v>
      </c>
      <c r="N103" s="25">
        <f t="shared" ref="N103:N104" si="87">(M103-M98)/M98</f>
        <v>8.8797404646371411E-2</v>
      </c>
      <c r="O103" s="26">
        <f>'Graphique des indices'!G116</f>
        <v>98.19311033018009</v>
      </c>
      <c r="P103" s="25">
        <f t="shared" ref="P103:P105" si="88">(O103-O98)/O98</f>
        <v>-2.9660574787982383E-2</v>
      </c>
      <c r="S103" s="67"/>
      <c r="T103" s="67"/>
      <c r="U103" s="67"/>
      <c r="V103" s="67"/>
    </row>
    <row r="104" spans="1:22" ht="15.5">
      <c r="A104" s="27"/>
      <c r="B104" s="28" t="s">
        <v>8</v>
      </c>
      <c r="C104" s="29">
        <v>102.474843681179</v>
      </c>
      <c r="D104" s="30">
        <f>(C104-C99)/C99</f>
        <v>-2.3199582822992563E-2</v>
      </c>
      <c r="E104" s="29">
        <v>106.35080640359028</v>
      </c>
      <c r="F104" s="30">
        <f t="shared" si="83"/>
        <v>-2.6310854611305862E-2</v>
      </c>
      <c r="G104" s="31">
        <f>(C104/E104)*100</f>
        <v>96.355492869793196</v>
      </c>
      <c r="H104" s="30">
        <f t="shared" si="84"/>
        <v>3.1953440202636667E-3</v>
      </c>
      <c r="I104" s="29">
        <v>91.143080363099742</v>
      </c>
      <c r="J104" s="30">
        <f t="shared" si="85"/>
        <v>-2.8693341391355615E-2</v>
      </c>
      <c r="K104" s="29">
        <v>102.16727069143427</v>
      </c>
      <c r="L104" s="30">
        <f t="shared" si="86"/>
        <v>-4.2745061036280695E-2</v>
      </c>
      <c r="M104" s="29">
        <f>I104/C104*100</f>
        <v>88.941907193013364</v>
      </c>
      <c r="N104" s="30">
        <f t="shared" si="87"/>
        <v>-5.6242385565724784E-3</v>
      </c>
      <c r="O104" s="29">
        <f>K104/E104*100</f>
        <v>96.066286797788877</v>
      </c>
      <c r="P104" s="30">
        <f t="shared" si="88"/>
        <v>-1.6878288623022909E-2</v>
      </c>
      <c r="S104" s="68"/>
      <c r="T104" s="68"/>
      <c r="U104" s="68"/>
      <c r="V104" s="68"/>
    </row>
    <row r="105" spans="1:22" ht="15.5">
      <c r="A105" s="15">
        <v>2014</v>
      </c>
      <c r="B105" s="16" t="s">
        <v>9</v>
      </c>
      <c r="C105" s="24">
        <f>'Graphique des indices'!B117</f>
        <v>101.303047532874</v>
      </c>
      <c r="D105" s="25">
        <f t="shared" ref="D105" si="89">(C105-C100)/C100</f>
        <v>-1.508984421415004E-2</v>
      </c>
      <c r="E105" s="24">
        <f>'Graphique des indices'!E117</f>
        <v>103.66615771374379</v>
      </c>
      <c r="F105" s="25">
        <f t="shared" ref="F105" si="90">(E105-E100)/E100</f>
        <v>-4.7633710354360342E-2</v>
      </c>
      <c r="G105" s="26">
        <f>'Graphique des indices'!H117</f>
        <v>97.720461302911303</v>
      </c>
      <c r="H105" s="25">
        <f t="shared" ref="H105" si="91">(G105-G100)/G100</f>
        <v>3.4171585548580616E-2</v>
      </c>
      <c r="I105" s="24">
        <f>'Graphique des indices'!C117</f>
        <v>100.68104068739643</v>
      </c>
      <c r="J105" s="25">
        <f t="shared" ref="J105" si="92">(I105-I100)/I100</f>
        <v>0.12983809226443321</v>
      </c>
      <c r="K105" s="26">
        <f>'Graphique des indices'!F117</f>
        <v>102.51863432630526</v>
      </c>
      <c r="L105" s="25">
        <f t="shared" si="86"/>
        <v>7.9776884390008525E-4</v>
      </c>
      <c r="M105" s="24">
        <f>'Graphique des indices'!D117</f>
        <v>99.385993945219042</v>
      </c>
      <c r="N105" s="25">
        <f t="shared" ref="N105" si="93">(M105-M100)/M100</f>
        <v>0.14714838264996455</v>
      </c>
      <c r="O105" s="26">
        <f>'Graphique des indices'!G117</f>
        <v>98.893058821448776</v>
      </c>
      <c r="P105" s="25">
        <f t="shared" si="88"/>
        <v>5.0853836096814736E-2</v>
      </c>
      <c r="S105" s="67"/>
      <c r="T105" s="67"/>
      <c r="U105" s="67"/>
      <c r="V105" s="67"/>
    </row>
    <row r="106" spans="1:22" ht="15.5">
      <c r="A106" s="22"/>
      <c r="B106" s="23" t="s">
        <v>10</v>
      </c>
      <c r="C106" s="24">
        <f>'Graphique des indices'!B118</f>
        <v>99.99798338808796</v>
      </c>
      <c r="D106" s="25">
        <f t="shared" ref="D106" si="94">(C106-C101)/C101</f>
        <v>-2.8537308105959489E-2</v>
      </c>
      <c r="E106" s="24">
        <f>'Graphique des indices'!E118</f>
        <v>103.95785750651224</v>
      </c>
      <c r="F106" s="25">
        <f t="shared" ref="F106" si="95">(E106-E101)/E101</f>
        <v>-2.4087503895131788E-2</v>
      </c>
      <c r="G106" s="26">
        <f>'Graphique des indices'!H118</f>
        <v>96.190885216948402</v>
      </c>
      <c r="H106" s="25">
        <f t="shared" ref="H106" si="96">(G106-G101)/G101</f>
        <v>-4.559634422745892E-3</v>
      </c>
      <c r="I106" s="24">
        <f>'Graphique des indices'!C118</f>
        <v>99.470478402882179</v>
      </c>
      <c r="J106" s="25">
        <f t="shared" ref="J106" si="97">(I106-I101)/I101</f>
        <v>8.1676207937385753E-2</v>
      </c>
      <c r="K106" s="26">
        <f>'Graphique des indices'!F118</f>
        <v>97.518360632627704</v>
      </c>
      <c r="L106" s="25">
        <f t="shared" ref="L106" si="98">(K106-K101)/K101</f>
        <v>-5.86544198129519E-2</v>
      </c>
      <c r="M106" s="24">
        <f>'Graphique des indices'!D118</f>
        <v>99.472484377464582</v>
      </c>
      <c r="N106" s="25">
        <f t="shared" ref="N106" si="99">(M106-M101)/M101</f>
        <v>0.11345110518023778</v>
      </c>
      <c r="O106" s="26">
        <f>'Graphique des indices'!G118</f>
        <v>93.805666038277508</v>
      </c>
      <c r="P106" s="25">
        <f t="shared" ref="P106" si="100">(O106-O101)/O101</f>
        <v>-3.5420097655100423E-2</v>
      </c>
      <c r="S106" s="67"/>
      <c r="T106" s="67"/>
      <c r="U106" s="67"/>
      <c r="V106" s="67"/>
    </row>
    <row r="107" spans="1:22" ht="15.5">
      <c r="A107" s="22"/>
      <c r="B107" s="23" t="s">
        <v>11</v>
      </c>
      <c r="C107" s="24">
        <f>'Graphique des indices'!B119</f>
        <v>101.00776878357429</v>
      </c>
      <c r="D107" s="25">
        <f t="shared" ref="D107" si="101">(C107-C102)/C102</f>
        <v>-1.3843552604942796E-2</v>
      </c>
      <c r="E107" s="24">
        <f>'Graphique des indices'!E119</f>
        <v>104.46582248432617</v>
      </c>
      <c r="F107" s="25">
        <f t="shared" ref="F107" si="102">(E107-E102)/E102</f>
        <v>-8.3664737149983202E-3</v>
      </c>
      <c r="G107" s="26">
        <f>'Graphique des indices'!H119</f>
        <v>96.689775068519936</v>
      </c>
      <c r="H107" s="25">
        <f t="shared" ref="H107" si="103">(G107-G102)/G102</f>
        <v>-5.5232893450703245E-3</v>
      </c>
      <c r="I107" s="24">
        <f>'Graphique des indices'!C119</f>
        <v>93.7888105958409</v>
      </c>
      <c r="J107" s="25">
        <f t="shared" ref="J107" si="104">(I107-I102)/I102</f>
        <v>6.7332261831989162E-2</v>
      </c>
      <c r="K107" s="26">
        <f>'Graphique des indices'!F119</f>
        <v>99.701787116327012</v>
      </c>
      <c r="L107" s="25">
        <f t="shared" ref="L107" si="105">(K107-K102)/K102</f>
        <v>-2.6972535382801507E-4</v>
      </c>
      <c r="M107" s="24">
        <f>'Graphique des indices'!D119</f>
        <v>92.85306637869958</v>
      </c>
      <c r="N107" s="25">
        <f t="shared" ref="N107" si="106">(M107-M102)/M102</f>
        <v>8.2315351328388658E-2</v>
      </c>
      <c r="O107" s="26">
        <f>'Graphique des indices'!G119</f>
        <v>95.439622974028779</v>
      </c>
      <c r="P107" s="25">
        <f t="shared" ref="P107" si="107">(O107-O102)/O102</f>
        <v>8.1650611240735218E-3</v>
      </c>
      <c r="S107" s="67"/>
      <c r="T107" s="67"/>
      <c r="U107" s="67"/>
      <c r="V107" s="67"/>
    </row>
    <row r="108" spans="1:22" ht="15.5">
      <c r="A108" s="22"/>
      <c r="B108" s="23" t="s">
        <v>12</v>
      </c>
      <c r="C108" s="24">
        <f>'Graphique des indices'!B120</f>
        <v>101.22814563460781</v>
      </c>
      <c r="D108" s="25">
        <f t="shared" ref="D108" si="108">(C108-C103)/C103</f>
        <v>-6.7147075150742579E-3</v>
      </c>
      <c r="E108" s="24">
        <f>'Graphique des indices'!E120</f>
        <v>104.49660158769004</v>
      </c>
      <c r="F108" s="25">
        <f t="shared" ref="F108" si="109">(E108-E103)/E103</f>
        <v>-2.9188480291254789E-3</v>
      </c>
      <c r="G108" s="26">
        <f>'Graphique des indices'!H120</f>
        <v>96.87218923541792</v>
      </c>
      <c r="H108" s="25">
        <f t="shared" ref="H108:H109" si="110">(G108-G103)/G103</f>
        <v>-3.8069714570832191E-3</v>
      </c>
      <c r="I108" s="24">
        <f>'Graphique des indices'!C120</f>
        <v>96.34085010528041</v>
      </c>
      <c r="J108" s="25">
        <f t="shared" ref="J108:J109" si="111">(I108-I103)/I103</f>
        <v>7.4381855402879671E-3</v>
      </c>
      <c r="K108" s="26">
        <f>'Graphique des indices'!F120</f>
        <v>110.92192960165418</v>
      </c>
      <c r="L108" s="25">
        <f t="shared" ref="L108:L109" si="112">(K108-K103)/K103</f>
        <v>7.7865916729143822E-2</v>
      </c>
      <c r="M108" s="24">
        <f>'Graphique des indices'!D120</f>
        <v>95.171999350900805</v>
      </c>
      <c r="N108" s="25">
        <f t="shared" ref="N108:N109" si="113">(M108-M103)/M103</f>
        <v>1.4248568031033611E-2</v>
      </c>
      <c r="O108" s="26">
        <f>'Graphique des indices'!G120</f>
        <v>106.14883921197593</v>
      </c>
      <c r="P108" s="25">
        <f t="shared" ref="P108:P109" si="114">(O108-O103)/O103</f>
        <v>8.1021253477400093E-2</v>
      </c>
      <c r="S108" s="67"/>
      <c r="T108" s="67"/>
      <c r="U108" s="67"/>
      <c r="V108" s="67"/>
    </row>
    <row r="109" spans="1:22" ht="15.5">
      <c r="A109" s="27"/>
      <c r="B109" s="28" t="s">
        <v>8</v>
      </c>
      <c r="C109" s="29">
        <v>100.86347420861192</v>
      </c>
      <c r="D109" s="30">
        <f>(C109-C104)/C104</f>
        <v>-1.5724537014961345E-2</v>
      </c>
      <c r="E109" s="29">
        <v>104.0448532827896</v>
      </c>
      <c r="F109" s="30">
        <f>(E109-E104)/E104</f>
        <v>-2.1682516557982902E-2</v>
      </c>
      <c r="G109" s="31">
        <f>(C109/E109)*100</f>
        <v>96.942300388918966</v>
      </c>
      <c r="H109" s="30">
        <f t="shared" si="110"/>
        <v>6.0900266466254616E-3</v>
      </c>
      <c r="I109" s="29">
        <v>97.570294948294574</v>
      </c>
      <c r="J109" s="30">
        <f t="shared" si="111"/>
        <v>7.0517855657169115E-2</v>
      </c>
      <c r="K109" s="29">
        <v>102.66517791970244</v>
      </c>
      <c r="L109" s="30">
        <f t="shared" si="112"/>
        <v>4.8734513988531189E-3</v>
      </c>
      <c r="M109" s="29">
        <f>I109/C109*100</f>
        <v>96.735013059825604</v>
      </c>
      <c r="N109" s="30">
        <f t="shared" si="113"/>
        <v>8.7620179426784434E-2</v>
      </c>
      <c r="O109" s="29">
        <f>K109/E109*100</f>
        <v>98.673960970143085</v>
      </c>
      <c r="P109" s="30">
        <f t="shared" si="114"/>
        <v>2.7144529670883755E-2</v>
      </c>
      <c r="S109" s="68"/>
      <c r="T109" s="68"/>
      <c r="U109" s="68"/>
      <c r="V109" s="68"/>
    </row>
    <row r="110" spans="1:22" ht="15.5">
      <c r="A110" s="15">
        <v>2015</v>
      </c>
      <c r="B110" s="16" t="s">
        <v>9</v>
      </c>
      <c r="C110" s="24">
        <f>'Graphique des indices'!B121</f>
        <v>100.72940648642576</v>
      </c>
      <c r="D110" s="25">
        <f t="shared" ref="D110" si="115">(C110-C105)/C105</f>
        <v>-5.662623784956633E-3</v>
      </c>
      <c r="E110" s="24">
        <f>'Graphique des indices'!E121</f>
        <v>100.51956995499404</v>
      </c>
      <c r="F110" s="25">
        <f t="shared" ref="F110" si="116">(E110-E105)/E105</f>
        <v>-3.0353085598469901E-2</v>
      </c>
      <c r="G110" s="26">
        <f>'Graphique des indices'!H121</f>
        <v>100.20875191917919</v>
      </c>
      <c r="H110" s="25">
        <f t="shared" ref="H110" si="117">(G110-G105)/G105</f>
        <v>2.5463353151340042E-2</v>
      </c>
      <c r="I110" s="24">
        <f>'Graphique des indices'!C121</f>
        <v>98.286549121516131</v>
      </c>
      <c r="J110" s="25">
        <f t="shared" ref="J110" si="118">(I110-I105)/I105</f>
        <v>-2.3782944132599248E-2</v>
      </c>
      <c r="K110" s="26">
        <f>'Graphique des indices'!F121</f>
        <v>102.91289727539572</v>
      </c>
      <c r="L110" s="25">
        <f t="shared" ref="L110" si="119">(K110-K105)/K105</f>
        <v>3.8457686417823927E-3</v>
      </c>
      <c r="M110" s="24">
        <f>'Graphique des indices'!D121</f>
        <v>97.574831968022337</v>
      </c>
      <c r="N110" s="25">
        <f t="shared" ref="N110" si="120">(M110-M105)/M105</f>
        <v>-1.8223513246695563E-2</v>
      </c>
      <c r="O110" s="26">
        <f>'Graphique des indices'!G121</f>
        <v>102.38095658534279</v>
      </c>
      <c r="P110" s="25">
        <f t="shared" ref="P110" si="121">(O110-O105)/O105</f>
        <v>3.5269389029531424E-2</v>
      </c>
    </row>
    <row r="111" spans="1:22" ht="15.5">
      <c r="A111" s="22"/>
      <c r="B111" s="23" t="s">
        <v>10</v>
      </c>
      <c r="C111" s="24">
        <f>'Graphique des indices'!B122</f>
        <v>100.72158799983947</v>
      </c>
      <c r="D111" s="25">
        <f t="shared" ref="D111" si="122">(C111-C106)/C106</f>
        <v>7.2361920434258417E-3</v>
      </c>
      <c r="E111" s="24">
        <f>'Graphique des indices'!E122</f>
        <v>101.15934925781414</v>
      </c>
      <c r="F111" s="25">
        <f t="shared" ref="F111" si="123">(E111-E106)/E106</f>
        <v>-2.6919641437616118E-2</v>
      </c>
      <c r="G111" s="26">
        <f>'Graphique des indices'!H122</f>
        <v>99.567255759169626</v>
      </c>
      <c r="H111" s="25">
        <f t="shared" ref="H111" si="124">(G111-G106)/G106</f>
        <v>3.5100732617297119E-2</v>
      </c>
      <c r="I111" s="24">
        <f>'Graphique des indices'!C122</f>
        <v>102.34006550711156</v>
      </c>
      <c r="J111" s="25">
        <f t="shared" ref="J111" si="125">(I111-I106)/I106</f>
        <v>2.8848630772708085E-2</v>
      </c>
      <c r="K111" s="26">
        <f>'Graphique des indices'!F122</f>
        <v>98.481925709464861</v>
      </c>
      <c r="L111" s="25">
        <f t="shared" ref="L111" si="126">(K111-K106)/K106</f>
        <v>9.8808580311056469E-3</v>
      </c>
      <c r="M111" s="24">
        <f>'Graphique des indices'!D122</f>
        <v>101.60688243643921</v>
      </c>
      <c r="N111" s="25">
        <f t="shared" ref="N111" si="127">(M111-M106)/M106</f>
        <v>2.1457170516374191E-2</v>
      </c>
      <c r="O111" s="26">
        <f>'Graphique des indices'!G122</f>
        <v>97.353261396012343</v>
      </c>
      <c r="P111" s="25">
        <f t="shared" ref="P111" si="128">(O111-O106)/O106</f>
        <v>3.7818561581208054E-2</v>
      </c>
    </row>
    <row r="112" spans="1:22" ht="15.5">
      <c r="A112" s="22"/>
      <c r="B112" s="23" t="s">
        <v>11</v>
      </c>
      <c r="C112" s="24">
        <f>'Graphique des indices'!B123</f>
        <v>99.622974723132756</v>
      </c>
      <c r="D112" s="25">
        <f t="shared" ref="D112" si="129">(C112-C107)/C107</f>
        <v>-1.370977774401377E-2</v>
      </c>
      <c r="E112" s="24">
        <f>'Graphique des indices'!E123</f>
        <v>100.31329693858162</v>
      </c>
      <c r="F112" s="25">
        <f t="shared" ref="F112" si="130">(E112-E107)/E107</f>
        <v>-3.9750087128903704E-2</v>
      </c>
      <c r="G112" s="26">
        <f>'Graphique des indices'!H123</f>
        <v>99.311833788224988</v>
      </c>
      <c r="H112" s="25">
        <f t="shared" ref="H112" si="131">(G112-G107)/G107</f>
        <v>2.7118262689585435E-2</v>
      </c>
      <c r="I112" s="24">
        <f>'Graphique des indices'!C123</f>
        <v>97.855713604591784</v>
      </c>
      <c r="J112" s="25">
        <f t="shared" ref="J112" si="132">(I112-I107)/I107</f>
        <v>4.3362347628825064E-2</v>
      </c>
      <c r="K112" s="26">
        <f>'Graphique des indices'!F123</f>
        <v>98.928398053099968</v>
      </c>
      <c r="L112" s="25">
        <f t="shared" ref="L112" si="133">(K112-K107)/K107</f>
        <v>-7.7570230744679804E-3</v>
      </c>
      <c r="M112" s="24">
        <f>'Graphique des indices'!D123</f>
        <v>98.226050643988046</v>
      </c>
      <c r="N112" s="25">
        <f t="shared" ref="N112" si="134">(M112-M107)/M107</f>
        <v>5.786544779657405E-2</v>
      </c>
      <c r="O112" s="26">
        <f>'Graphique des indices'!G123</f>
        <v>98.619426409312837</v>
      </c>
      <c r="P112" s="25">
        <f t="shared" ref="P112" si="135">(O112-O107)/O107</f>
        <v>3.3317435004425279E-2</v>
      </c>
    </row>
    <row r="113" spans="1:16" ht="15.5">
      <c r="A113" s="22"/>
      <c r="B113" s="23" t="s">
        <v>12</v>
      </c>
      <c r="C113" s="24">
        <f>'Graphique des indices'!B124</f>
        <v>99.044430538403802</v>
      </c>
      <c r="D113" s="25">
        <f t="shared" ref="D113" si="136">(C113-C108)/C108</f>
        <v>-2.1572212772585298E-2</v>
      </c>
      <c r="E113" s="24">
        <f>'Graphique des indices'!E124</f>
        <v>98.362390100215237</v>
      </c>
      <c r="F113" s="25">
        <f t="shared" ref="F113" si="137">(E113-E108)/E108</f>
        <v>-5.8702497442724745E-2</v>
      </c>
      <c r="G113" s="26">
        <f>'Graphique des indices'!H124</f>
        <v>100.69339555239934</v>
      </c>
      <c r="H113" s="25">
        <f t="shared" ref="H113" si="138">(G113-G108)/G108</f>
        <v>3.9445854864445733E-2</v>
      </c>
      <c r="I113" s="24">
        <f>'Graphique des indices'!C124</f>
        <v>101.51767176678055</v>
      </c>
      <c r="J113" s="25">
        <f t="shared" ref="J113" si="139">(I113-I108)/I108</f>
        <v>5.3734440331831806E-2</v>
      </c>
      <c r="K113" s="26">
        <f>'Graphique des indices'!F124</f>
        <v>99.676778962039464</v>
      </c>
      <c r="L113" s="25">
        <f t="shared" ref="L113:L115" si="140">(K113-K108)/K108</f>
        <v>-0.1013789669905546</v>
      </c>
      <c r="M113" s="24">
        <f>'Graphique des indices'!D124</f>
        <v>102.49710277996678</v>
      </c>
      <c r="N113" s="25">
        <f t="shared" ref="N113" si="141">(M113-M108)/M108</f>
        <v>7.6967001628894999E-2</v>
      </c>
      <c r="O113" s="26">
        <f>'Graphique des indices'!G124</f>
        <v>101.33627178079453</v>
      </c>
      <c r="P113" s="25">
        <f t="shared" ref="P113:P115" si="142">(O113-O108)/O108</f>
        <v>-4.5337918595330519E-2</v>
      </c>
    </row>
    <row r="114" spans="1:16" ht="15.5">
      <c r="A114" s="27"/>
      <c r="B114" s="28" t="s">
        <v>8</v>
      </c>
      <c r="C114" s="29">
        <f>[1]Base2015_E_indices_global_annee!$B$2</f>
        <v>100.00000000000004</v>
      </c>
      <c r="D114" s="30">
        <f>(C114-C109)/C109</f>
        <v>-8.5608215995612736E-3</v>
      </c>
      <c r="E114" s="29">
        <f>[2]Base2015_A_indices_global_annee!$B$2</f>
        <v>99.999999999999972</v>
      </c>
      <c r="F114" s="30">
        <f>(E114-E109)/E109</f>
        <v>-3.887605350161711E-2</v>
      </c>
      <c r="G114" s="31">
        <f>(C114/E114)*100</f>
        <v>100.00000000000007</v>
      </c>
      <c r="H114" s="30">
        <f>(G114-G109)/G109</f>
        <v>3.1541438554831498E-2</v>
      </c>
      <c r="I114" s="29">
        <f>[3]Base2015_E_indices_VAL_VOL_VU_a!$B$2</f>
        <v>100</v>
      </c>
      <c r="J114" s="30">
        <f>(I114-I109)/I109</f>
        <v>2.4902098051389508E-2</v>
      </c>
      <c r="K114" s="29">
        <f>[4]Base2015_A_indices_VAL_VOL_VU_a!$B$2</f>
        <v>100</v>
      </c>
      <c r="L114" s="30">
        <f t="shared" si="140"/>
        <v>-2.59599016307843E-2</v>
      </c>
      <c r="M114" s="29">
        <f>[3]Base2015_E_indices_VAL_VOL_VU_a!$D$2</f>
        <v>99.999999999999957</v>
      </c>
      <c r="N114" s="30">
        <f>(M114-M109)/M109</f>
        <v>3.3751863331585301E-2</v>
      </c>
      <c r="O114" s="29">
        <f>[4]Base2015_A_indices_VAL_VOL_VU_a!$D$2</f>
        <v>100.00000000000004</v>
      </c>
      <c r="P114" s="30">
        <f t="shared" si="142"/>
        <v>1.3438591263790378E-2</v>
      </c>
    </row>
    <row r="115" spans="1:16" ht="15.5">
      <c r="A115" s="15">
        <v>2016</v>
      </c>
      <c r="B115" s="16" t="s">
        <v>9</v>
      </c>
      <c r="C115" s="24">
        <f>'Graphique des indices'!B125</f>
        <v>98.147626629533406</v>
      </c>
      <c r="D115" s="25">
        <f t="shared" ref="D115" si="143">(C115-C110)/C110</f>
        <v>-2.5630845519180864E-2</v>
      </c>
      <c r="E115" s="24">
        <f>'Graphique des indices'!E125</f>
        <v>96.775362209770634</v>
      </c>
      <c r="F115" s="25">
        <f t="shared" ref="F115" si="144">(E115-E110)/E110</f>
        <v>-3.7248545202688513E-2</v>
      </c>
      <c r="G115" s="26">
        <f>'Graphique des indices'!H125</f>
        <v>101.41798944320999</v>
      </c>
      <c r="H115" s="25">
        <f t="shared" ref="H115" si="145">(G115-G110)/G110</f>
        <v>1.2067184760529469E-2</v>
      </c>
      <c r="I115" s="24">
        <f>'Graphique des indices'!C125</f>
        <v>100.36141786267999</v>
      </c>
      <c r="J115" s="25">
        <f t="shared" ref="J115" si="146">(I115-I110)/I110</f>
        <v>2.1110403811192918E-2</v>
      </c>
      <c r="K115" s="26">
        <f>'Graphique des indices'!F125</f>
        <v>94.89649145029847</v>
      </c>
      <c r="L115" s="25">
        <f t="shared" si="140"/>
        <v>-7.7895055307259362E-2</v>
      </c>
      <c r="M115" s="24">
        <f>'Graphique des indices'!D125</f>
        <v>102.25557286423515</v>
      </c>
      <c r="N115" s="25">
        <f t="shared" ref="N115" si="147">(M115-M110)/M110</f>
        <v>4.7970781007819763E-2</v>
      </c>
      <c r="O115" s="26">
        <f>'Graphique des indices'!G125</f>
        <v>98.058523660805818</v>
      </c>
      <c r="P115" s="25">
        <f t="shared" si="142"/>
        <v>-4.2219110552399186E-2</v>
      </c>
    </row>
    <row r="116" spans="1:16" ht="15.5">
      <c r="A116" s="22"/>
      <c r="B116" s="23" t="s">
        <v>10</v>
      </c>
      <c r="C116" s="24">
        <f>'Graphique des indices'!B126</f>
        <v>97.999263254599228</v>
      </c>
      <c r="D116" s="25">
        <f t="shared" ref="D116" si="148">(C116-C111)/C111</f>
        <v>-2.7028215095701053E-2</v>
      </c>
      <c r="E116" s="24">
        <f>'Graphique des indices'!E126</f>
        <v>96.946007896888887</v>
      </c>
      <c r="F116" s="25">
        <f t="shared" ref="F116" si="149">(E116-E111)/E111</f>
        <v>-4.1650538401420099E-2</v>
      </c>
      <c r="G116" s="26">
        <f>'Graphique des indices'!H126</f>
        <v>101.08643499671545</v>
      </c>
      <c r="H116" s="25">
        <f t="shared" ref="H116" si="150">(G116-G111)/G111</f>
        <v>1.5257819711536232E-2</v>
      </c>
      <c r="I116" s="24">
        <f>'Graphique des indices'!C126</f>
        <v>106.82861690086567</v>
      </c>
      <c r="J116" s="25">
        <f t="shared" ref="J116" si="151">(I116-I111)/I111</f>
        <v>4.3859180385634994E-2</v>
      </c>
      <c r="K116" s="26">
        <f>'Graphique des indices'!F126</f>
        <v>100.15258619368426</v>
      </c>
      <c r="L116" s="25">
        <f t="shared" ref="L116" si="152">(K116-K111)/K111</f>
        <v>1.6964132983630656E-2</v>
      </c>
      <c r="M116" s="24">
        <f>'Graphique des indices'!D126</f>
        <v>109.0096122695617</v>
      </c>
      <c r="N116" s="25">
        <f t="shared" ref="N116" si="153">(M116-M111)/M111</f>
        <v>7.2856578763287175E-2</v>
      </c>
      <c r="O116" s="26">
        <f>'Graphique des indices'!G126</f>
        <v>103.30759189197958</v>
      </c>
      <c r="P116" s="25">
        <f t="shared" ref="P116" si="154">(O116-O111)/O111</f>
        <v>6.1162106031006934E-2</v>
      </c>
    </row>
    <row r="117" spans="1:16" ht="15.5">
      <c r="A117" s="22"/>
      <c r="B117" s="23" t="s">
        <v>11</v>
      </c>
      <c r="C117" s="24">
        <f>'Graphique des indices'!B127</f>
        <v>99.155720455973139</v>
      </c>
      <c r="D117" s="25">
        <f t="shared" ref="D117" si="155">(C117-C112)/C112</f>
        <v>-4.6902260091930357E-3</v>
      </c>
      <c r="E117" s="24">
        <f>'Graphique des indices'!E127</f>
        <v>96.939108812931579</v>
      </c>
      <c r="F117" s="25">
        <f t="shared" ref="F117" si="156">(E117-E112)/E112</f>
        <v>-3.363649913446605E-2</v>
      </c>
      <c r="G117" s="26">
        <f>'Graphique des indices'!H127</f>
        <v>102.28660204347358</v>
      </c>
      <c r="H117" s="25">
        <f t="shared" ref="H117" si="157">(G117-G112)/G112</f>
        <v>2.9953814583587899E-2</v>
      </c>
      <c r="I117" s="24">
        <f>'Graphique des indices'!C127</f>
        <v>100.38968390769692</v>
      </c>
      <c r="J117" s="25">
        <f t="shared" ref="J117" si="158">(I117-I112)/I112</f>
        <v>2.5894965247959027E-2</v>
      </c>
      <c r="K117" s="26">
        <f>'Graphique des indices'!F127</f>
        <v>96.277376772477808</v>
      </c>
      <c r="L117" s="25">
        <f t="shared" ref="L117" si="159">(K117-K112)/K112</f>
        <v>-2.6797373987590706E-2</v>
      </c>
      <c r="M117" s="24">
        <f>'Graphique des indices'!D127</f>
        <v>101.24447025955672</v>
      </c>
      <c r="N117" s="25">
        <f t="shared" ref="N117" si="160">(M117-M112)/M112</f>
        <v>3.0729318706996373E-2</v>
      </c>
      <c r="O117" s="26">
        <f>'Graphique des indices'!G127</f>
        <v>99.317373505330295</v>
      </c>
      <c r="P117" s="25">
        <f t="shared" ref="P117" si="161">(O117-O112)/O112</f>
        <v>7.0771765911584079E-3</v>
      </c>
    </row>
    <row r="118" spans="1:16" ht="15.5">
      <c r="A118" s="22"/>
      <c r="B118" s="23" t="s">
        <v>12</v>
      </c>
      <c r="C118" s="24">
        <f>'Graphique des indices'!B128</f>
        <v>98.745557828280283</v>
      </c>
      <c r="D118" s="25">
        <f t="shared" ref="D118" si="162">(C118-C113)/C113</f>
        <v>-3.0175620022130636E-3</v>
      </c>
      <c r="E118" s="24">
        <f>'Graphique des indices'!E128</f>
        <v>99.74225837110842</v>
      </c>
      <c r="F118" s="25">
        <f t="shared" ref="F118" si="163">(E118-E113)/E113</f>
        <v>1.4028413395478931E-2</v>
      </c>
      <c r="G118" s="26">
        <f>'Graphique des indices'!H128</f>
        <v>99.000723906691846</v>
      </c>
      <c r="H118" s="25">
        <f t="shared" ref="H118" si="164">(G118-G113)/G113</f>
        <v>-1.681015558589094E-2</v>
      </c>
      <c r="I118" s="24">
        <f>'Graphique des indices'!C128</f>
        <v>100.30696825507708</v>
      </c>
      <c r="J118" s="25">
        <f t="shared" ref="J118" si="165">(I118-I113)/I113</f>
        <v>-1.1926037020282094E-2</v>
      </c>
      <c r="K118" s="26">
        <f>'Graphique des indices'!F128</f>
        <v>108.17558245286311</v>
      </c>
      <c r="L118" s="25">
        <f t="shared" ref="L118:L120" si="166">(K118-K113)/K113</f>
        <v>8.5263624881581498E-2</v>
      </c>
      <c r="M118" s="24">
        <f>'Graphique des indices'!D128</f>
        <v>101.58124624655227</v>
      </c>
      <c r="N118" s="25">
        <f t="shared" ref="N118" si="167">(M118-M113)/M113</f>
        <v>-8.9354382570266937E-3</v>
      </c>
      <c r="O118" s="26">
        <f>'Graphique des indices'!G128</f>
        <v>108.45511643658303</v>
      </c>
      <c r="P118" s="25">
        <f t="shared" ref="P118:P120" si="168">(O118-O113)/O113</f>
        <v>7.0249719381699924E-2</v>
      </c>
    </row>
    <row r="119" spans="1:16" ht="15.5">
      <c r="A119" s="27"/>
      <c r="B119" s="28" t="s">
        <v>8</v>
      </c>
      <c r="C119" s="29">
        <f>[1]Base2015_E_indices_global_annee!$B$3</f>
        <v>98.500038754243036</v>
      </c>
      <c r="D119" s="30">
        <f>(C119-C114)/C114</f>
        <v>-1.4999612457570061E-2</v>
      </c>
      <c r="E119" s="29">
        <f>[2]Base2015_A_indices_global_annee!$B$3</f>
        <v>97.571968519688568</v>
      </c>
      <c r="F119" s="30">
        <f>(E119-E114)/E114</f>
        <v>-2.4280314803114045E-2</v>
      </c>
      <c r="G119" s="31">
        <f>(C119/E119)*100</f>
        <v>100.95116481570953</v>
      </c>
      <c r="H119" s="30">
        <f>(G119-G114)/G114</f>
        <v>9.5116481570946057E-3</v>
      </c>
      <c r="I119" s="29">
        <f>[3]Base2015_E_indices_VAL_VOL_VU_a!$B$3</f>
        <v>101.9716717315799</v>
      </c>
      <c r="J119" s="30">
        <f>(I119-I114)/I114</f>
        <v>1.9716717315799031E-2</v>
      </c>
      <c r="K119" s="29">
        <f>[4]Base2015_A_indices_VAL_VOL_VU_a!$B$3</f>
        <v>99.875509217330887</v>
      </c>
      <c r="L119" s="30">
        <f t="shared" si="166"/>
        <v>-1.2449078266911328E-3</v>
      </c>
      <c r="M119" s="29">
        <f>[3]Base2015_E_indices_VAL_VOL_VU_a!$D$3</f>
        <v>103.52449909791261</v>
      </c>
      <c r="N119" s="30">
        <f>(M119-M114)/M114</f>
        <v>3.5244990979126541E-2</v>
      </c>
      <c r="O119" s="29">
        <f>[4]Base2015_A_indices_VAL_VOL_VU_a!$D$3</f>
        <v>102.36086319932912</v>
      </c>
      <c r="P119" s="30">
        <f t="shared" si="168"/>
        <v>2.3608631993290732E-2</v>
      </c>
    </row>
    <row r="120" spans="1:16" ht="15.5">
      <c r="A120" s="15">
        <v>2017</v>
      </c>
      <c r="B120" s="16" t="s">
        <v>9</v>
      </c>
      <c r="C120" s="24">
        <f>'Graphique des indices'!B129</f>
        <v>101.04687946929511</v>
      </c>
      <c r="D120" s="25">
        <f t="shared" ref="D120" si="169">(C120-C115)/C115</f>
        <v>2.9539714197116332E-2</v>
      </c>
      <c r="E120" s="24">
        <f>'Graphique des indices'!E129</f>
        <v>101.54058563376282</v>
      </c>
      <c r="F120" s="25">
        <f t="shared" ref="F120" si="170">(E120-E115)/E115</f>
        <v>4.9240047416852506E-2</v>
      </c>
      <c r="G120" s="26">
        <f>'Graphique des indices'!H129</f>
        <v>99.513784403166227</v>
      </c>
      <c r="H120" s="25">
        <f t="shared" ref="H120" si="171">(G120-G115)/G115</f>
        <v>-1.8775811377231468E-2</v>
      </c>
      <c r="I120" s="24">
        <f>'Graphique des indices'!C129</f>
        <v>112.80785924445465</v>
      </c>
      <c r="J120" s="25">
        <f t="shared" ref="J120" si="172">(I120-I115)/I115</f>
        <v>0.12401619712870705</v>
      </c>
      <c r="K120" s="26">
        <f>'Graphique des indices'!F129</f>
        <v>110.20521735717361</v>
      </c>
      <c r="L120" s="25">
        <f t="shared" si="166"/>
        <v>0.1613202519177751</v>
      </c>
      <c r="M120" s="24">
        <f>'Graphique des indices'!D129</f>
        <v>111.6391320908958</v>
      </c>
      <c r="N120" s="25">
        <f t="shared" ref="N120" si="173">(M120-M115)/M115</f>
        <v>9.1765748934967237E-2</v>
      </c>
      <c r="O120" s="26">
        <f>'Graphique des indices'!G129</f>
        <v>108.53317091814148</v>
      </c>
      <c r="P120" s="25">
        <f t="shared" si="168"/>
        <v>0.10682036467904113</v>
      </c>
    </row>
    <row r="121" spans="1:16" ht="15.5">
      <c r="A121" s="22"/>
      <c r="B121" s="23" t="s">
        <v>10</v>
      </c>
      <c r="C121" s="24">
        <f>'Graphique des indices'!B130</f>
        <v>101.37011973866846</v>
      </c>
      <c r="D121" s="25">
        <f t="shared" ref="D121" si="174">(C121-C116)/C116</f>
        <v>3.4396753323663765E-2</v>
      </c>
      <c r="E121" s="24">
        <f>'Graphique des indices'!E130</f>
        <v>101.04945548074076</v>
      </c>
      <c r="F121" s="25">
        <f t="shared" ref="F121" si="175">(E121-E116)/E116</f>
        <v>4.2327143457173332E-2</v>
      </c>
      <c r="G121" s="26">
        <f>'Graphique des indices'!H130</f>
        <v>100.31733397909186</v>
      </c>
      <c r="H121" s="25">
        <f t="shared" ref="H121" si="176">(G121-G116)/G116</f>
        <v>-7.6083503948733353E-3</v>
      </c>
      <c r="I121" s="24">
        <f>'Graphique des indices'!C130</f>
        <v>108.21280613629224</v>
      </c>
      <c r="J121" s="25">
        <f t="shared" ref="J121" si="177">(I121-I116)/I116</f>
        <v>1.2957101529368941E-2</v>
      </c>
      <c r="K121" s="26">
        <f>'Graphique des indices'!F130</f>
        <v>111.09691093693037</v>
      </c>
      <c r="L121" s="25">
        <f t="shared" ref="L121" si="178">(K121-K116)/K116</f>
        <v>0.10927650657049409</v>
      </c>
      <c r="M121" s="24">
        <f>'Graphique des indices'!D130</f>
        <v>106.75020056725215</v>
      </c>
      <c r="N121" s="25">
        <f t="shared" ref="N121" si="179">(M121-M116)/M116</f>
        <v>-2.0726719921931466E-2</v>
      </c>
      <c r="O121" s="26">
        <f>'Graphique des indices'!G130</f>
        <v>109.94310697508367</v>
      </c>
      <c r="P121" s="25">
        <f t="shared" ref="P121" si="180">(O121-O116)/O116</f>
        <v>6.4230662641350744E-2</v>
      </c>
    </row>
    <row r="122" spans="1:16" ht="15.5">
      <c r="A122" s="22"/>
      <c r="B122" s="23" t="s">
        <v>11</v>
      </c>
      <c r="C122" s="24">
        <f>'Graphique des indices'!B131</f>
        <v>100.43860345589079</v>
      </c>
      <c r="D122" s="25">
        <f t="shared" ref="D122" si="181">(C122-C117)/C117</f>
        <v>1.2938063422041986E-2</v>
      </c>
      <c r="E122" s="24">
        <f>'Graphique des indices'!E131</f>
        <v>100.3620384510962</v>
      </c>
      <c r="F122" s="25">
        <f t="shared" ref="F122" si="182">(E122-E117)/E117</f>
        <v>3.53101001245021E-2</v>
      </c>
      <c r="G122" s="26">
        <f>'Graphique des indices'!H131</f>
        <v>100.07628880996862</v>
      </c>
      <c r="H122" s="25">
        <f t="shared" ref="H122" si="183">(G122-G117)/G117</f>
        <v>-2.1609020041212641E-2</v>
      </c>
      <c r="I122" s="24">
        <f>'Graphique des indices'!C131</f>
        <v>105.60668940473693</v>
      </c>
      <c r="J122" s="25">
        <f t="shared" ref="J122" si="184">(I122-I117)/I117</f>
        <v>5.1967545807164513E-2</v>
      </c>
      <c r="K122" s="26">
        <f>'Graphique des indices'!F131</f>
        <v>99.346468532847226</v>
      </c>
      <c r="L122" s="25">
        <f t="shared" ref="L122" si="185">(K122-K117)/K117</f>
        <v>3.1877600566769478E-2</v>
      </c>
      <c r="M122" s="24">
        <f>'Graphique des indices'!D131</f>
        <v>105.14551753113111</v>
      </c>
      <c r="N122" s="25">
        <f t="shared" ref="N122" si="186">(M122-M117)/M117</f>
        <v>3.8530966299427642E-2</v>
      </c>
      <c r="O122" s="26">
        <f>'Graphique des indices'!G131</f>
        <v>98.988093572109108</v>
      </c>
      <c r="P122" s="25">
        <f t="shared" ref="P122" si="187">(O122-O117)/O117</f>
        <v>-3.3154313449853248E-3</v>
      </c>
    </row>
    <row r="123" spans="1:16" ht="15.5">
      <c r="A123" s="22"/>
      <c r="B123" s="23" t="s">
        <v>12</v>
      </c>
      <c r="C123" s="24">
        <f>'Graphique des indices'!B132</f>
        <v>101.27924182810965</v>
      </c>
      <c r="D123" s="25">
        <f t="shared" ref="D123" si="188">(C123-C118)/C118</f>
        <v>2.565871372396793E-2</v>
      </c>
      <c r="E123" s="24">
        <f>'Graphique des indices'!E132</f>
        <v>102.03499671397428</v>
      </c>
      <c r="F123" s="25">
        <f t="shared" ref="F123" si="189">(E123-E118)/E118</f>
        <v>2.2986629542067601E-2</v>
      </c>
      <c r="G123" s="26">
        <f>'Graphique des indices'!H132</f>
        <v>99.25931796912468</v>
      </c>
      <c r="H123" s="25">
        <f t="shared" ref="H123" si="190">(G123-G118)/G118</f>
        <v>2.6120421369500214E-3</v>
      </c>
      <c r="I123" s="24">
        <f>'Graphique des indices'!C132</f>
        <v>107.2144620479456</v>
      </c>
      <c r="J123" s="25">
        <f t="shared" ref="J123" si="191">(I123-I118)/I118</f>
        <v>6.8863548694872406E-2</v>
      </c>
      <c r="K123" s="26">
        <f>'Graphique des indices'!F132</f>
        <v>109.38229536368721</v>
      </c>
      <c r="L123" s="25">
        <f t="shared" ref="L123:L125" si="192">(K123-K118)/K118</f>
        <v>1.1155132086761936E-2</v>
      </c>
      <c r="M123" s="24">
        <f>'Graphique des indices'!D132</f>
        <v>105.86025340702012</v>
      </c>
      <c r="N123" s="25">
        <f t="shared" ref="N123" si="193">(M123-M118)/M118</f>
        <v>4.2123987631359543E-2</v>
      </c>
      <c r="O123" s="26">
        <f>'Graphique des indices'!G132</f>
        <v>107.20076335211628</v>
      </c>
      <c r="P123" s="25">
        <f t="shared" ref="P123:P125" si="194">(O123-O118)/O118</f>
        <v>-1.1565642319882632E-2</v>
      </c>
    </row>
    <row r="124" spans="1:16" ht="15.5">
      <c r="A124" s="27"/>
      <c r="B124" s="28" t="s">
        <v>8</v>
      </c>
      <c r="C124" s="29">
        <f>[1]Base2015_E_indices_global_annee!$B$4</f>
        <v>101.02059755876633</v>
      </c>
      <c r="D124" s="30">
        <f>(C124-C119)/C119</f>
        <v>2.558941941954021E-2</v>
      </c>
      <c r="E124" s="29">
        <f>[2]Base2015_A_indices_global_annee!$B$4</f>
        <v>101.21783670694813</v>
      </c>
      <c r="F124" s="30">
        <f>(E124-E119)/E119</f>
        <v>3.7365938625332586E-2</v>
      </c>
      <c r="G124" s="31">
        <f>(C124/E124)*100</f>
        <v>99.805134001477555</v>
      </c>
      <c r="H124" s="30">
        <f>(G124-G119)/G119</f>
        <v>-1.1352328785151746E-2</v>
      </c>
      <c r="I124" s="29">
        <f>[3]Base2015_E_indices_VAL_VOL_VU_a!$B$4</f>
        <v>108.46045420835733</v>
      </c>
      <c r="J124" s="30">
        <f>(I124-I119)/I119</f>
        <v>6.3633187203774172E-2</v>
      </c>
      <c r="K124" s="29">
        <f>[4]Base2015_A_indices_VAL_VOL_VU_a!$B$4</f>
        <v>107.50772304765957</v>
      </c>
      <c r="L124" s="30">
        <f t="shared" si="192"/>
        <v>7.641727076175249E-2</v>
      </c>
      <c r="M124" s="29">
        <f>[3]Base2015_E_indices_VAL_VOL_VU_a!$D$4</f>
        <v>107.36469277491952</v>
      </c>
      <c r="N124" s="30">
        <f>(M124-M119)/M119</f>
        <v>3.7094540040950939E-2</v>
      </c>
      <c r="O124" s="29">
        <f>[4]Base2015_A_indices_VAL_VOL_VU_a!$D$4</f>
        <v>106.21420744144363</v>
      </c>
      <c r="P124" s="30">
        <f t="shared" si="194"/>
        <v>3.7644702493479676E-2</v>
      </c>
    </row>
    <row r="125" spans="1:16" ht="15.5">
      <c r="A125" s="15">
        <v>2018</v>
      </c>
      <c r="B125" s="16" t="s">
        <v>9</v>
      </c>
      <c r="C125" s="24">
        <f>'Graphique des indices'!B133</f>
        <v>102.40914640098107</v>
      </c>
      <c r="D125" s="25">
        <f t="shared" ref="D125" si="195">(C125-C120)/C120</f>
        <v>1.3481533906249076E-2</v>
      </c>
      <c r="E125" s="24">
        <f>'Graphique des indices'!E133</f>
        <v>103.34105073090825</v>
      </c>
      <c r="F125" s="25">
        <f t="shared" ref="F125" si="196">(E125-E120)/E120</f>
        <v>1.7731482302449603E-2</v>
      </c>
      <c r="G125" s="26">
        <f>'Graphique des indices'!H133</f>
        <v>99.098224448720018</v>
      </c>
      <c r="H125" s="25">
        <f t="shared" ref="H125" si="197">(G125-G120)/G120</f>
        <v>-4.1759034382877645E-3</v>
      </c>
      <c r="I125" s="24">
        <f>'Graphique des indices'!C133</f>
        <v>113.9708034682952</v>
      </c>
      <c r="J125" s="25">
        <f t="shared" ref="J125" si="198">(I125-I120)/I120</f>
        <v>1.0309070942658828E-2</v>
      </c>
      <c r="K125" s="26">
        <f>'Graphique des indices'!F133</f>
        <v>112.14916020942074</v>
      </c>
      <c r="L125" s="25">
        <f t="shared" si="192"/>
        <v>1.7639299652636598E-2</v>
      </c>
      <c r="M125" s="24">
        <f>'Graphique des indices'!D133</f>
        <v>111.28967233263003</v>
      </c>
      <c r="N125" s="25">
        <f t="shared" ref="N125" si="199">(M125-M120)/M120</f>
        <v>-3.1302622272380122E-3</v>
      </c>
      <c r="O125" s="26">
        <f>'Graphique des indices'!G133</f>
        <v>108.52334035333946</v>
      </c>
      <c r="P125" s="25">
        <f t="shared" si="194"/>
        <v>-9.0576592564777216E-5</v>
      </c>
    </row>
    <row r="126" spans="1:16" ht="15.5">
      <c r="A126" s="22"/>
      <c r="B126" s="23" t="s">
        <v>10</v>
      </c>
      <c r="C126" s="24">
        <f>'Graphique des indices'!B134</f>
        <v>102.89570483839708</v>
      </c>
      <c r="D126" s="25">
        <f>(C126-C121)/C121</f>
        <v>1.5049652734568776E-2</v>
      </c>
      <c r="E126" s="24">
        <f>'Graphique des indices'!E134</f>
        <v>105.14276191605468</v>
      </c>
      <c r="F126" s="25">
        <f t="shared" ref="F126" si="200">(E126-E121)/E121</f>
        <v>4.0507951436651458E-2</v>
      </c>
      <c r="G126" s="26">
        <f>'Graphique des indices'!H134</f>
        <v>97.862851387286526</v>
      </c>
      <c r="H126" s="25">
        <f t="shared" ref="H126" si="201">(G126-G121)/G121</f>
        <v>-2.446718323193172E-2</v>
      </c>
      <c r="I126" s="24">
        <f>'Graphique des indices'!C134</f>
        <v>116.22181901231414</v>
      </c>
      <c r="J126" s="25">
        <f t="shared" ref="J126" si="202">(I126-I121)/I121</f>
        <v>7.4011691979733701E-2</v>
      </c>
      <c r="K126" s="26">
        <f>'Graphique des indices'!F134</f>
        <v>114.18753280347784</v>
      </c>
      <c r="L126" s="25">
        <f t="shared" ref="L126" si="203">(K126-K121)/K121</f>
        <v>2.7819152130179471E-2</v>
      </c>
      <c r="M126" s="24">
        <f>'Graphique des indices'!D134</f>
        <v>112.95108886697109</v>
      </c>
      <c r="N126" s="25">
        <f t="shared" ref="N126" si="204">(M126-M121)/M121</f>
        <v>5.8087837463241192E-2</v>
      </c>
      <c r="O126" s="26">
        <f>'Graphique des indices'!G134</f>
        <v>108.60237140683489</v>
      </c>
      <c r="P126" s="25">
        <f>(O126-O121)/O121</f>
        <v>-1.2194812436514321E-2</v>
      </c>
    </row>
    <row r="127" spans="1:16" ht="15.5">
      <c r="A127" s="22"/>
      <c r="B127" s="23" t="s">
        <v>11</v>
      </c>
      <c r="C127" s="24">
        <f>'Graphique des indices'!B135</f>
        <v>104.31814407556882</v>
      </c>
      <c r="D127" s="25">
        <f>(C127-C122)/C122</f>
        <v>3.8625991264223433E-2</v>
      </c>
      <c r="E127" s="24">
        <f>'Graphique des indices'!E135</f>
        <v>106.59808189656613</v>
      </c>
      <c r="F127" s="25">
        <f t="shared" ref="F127" si="205">(E127-E122)/E122</f>
        <v>6.2135480124874035E-2</v>
      </c>
      <c r="G127" s="26">
        <f>'Graphique des indices'!H135</f>
        <v>97.86118307155887</v>
      </c>
      <c r="H127" s="25">
        <f t="shared" ref="H127" si="206">(G127-G122)/G122</f>
        <v>-2.2134171488072805E-2</v>
      </c>
      <c r="I127" s="24">
        <f>'Graphique des indices'!C135</f>
        <v>110.38107690904341</v>
      </c>
      <c r="J127" s="25">
        <f t="shared" ref="J127" si="207">(I127-I122)/I122</f>
        <v>4.5209139034826484E-2</v>
      </c>
      <c r="K127" s="26">
        <f>'Graphique des indices'!F135</f>
        <v>107.84653305682103</v>
      </c>
      <c r="L127" s="25">
        <f t="shared" ref="L127" si="208">(K127-K122)/K122</f>
        <v>8.5559805491862082E-2</v>
      </c>
      <c r="M127" s="24">
        <f>'Graphique des indices'!D135</f>
        <v>105.81196386036407</v>
      </c>
      <c r="N127" s="25">
        <f t="shared" ref="N127" si="209">(M127-M122)/M122</f>
        <v>6.3383237334454084E-3</v>
      </c>
      <c r="O127" s="26">
        <f>'Graphique des indices'!G135</f>
        <v>101.17117600808831</v>
      </c>
      <c r="P127" s="25">
        <f>(O127-O122)/O122</f>
        <v>2.2053990103253259E-2</v>
      </c>
    </row>
    <row r="128" spans="1:16" ht="15.5">
      <c r="A128" s="22"/>
      <c r="B128" s="23" t="s">
        <v>12</v>
      </c>
      <c r="C128" s="24">
        <f>'Graphique des indices'!B136</f>
        <v>103.87244429642999</v>
      </c>
      <c r="D128" s="25">
        <f>(C128-C123)/C123</f>
        <v>2.5604481446667084E-2</v>
      </c>
      <c r="E128" s="24">
        <f>'Graphique des indices'!E136</f>
        <v>108.09171461694385</v>
      </c>
      <c r="F128" s="25">
        <f t="shared" ref="F128" si="210">(E128-E123)/E123</f>
        <v>5.9359220836237493E-2</v>
      </c>
      <c r="G128" s="26">
        <f>'Graphique des indices'!H136</f>
        <v>96.096583040183845</v>
      </c>
      <c r="H128" s="25">
        <f t="shared" ref="H128" si="211">(G128-G123)/G123</f>
        <v>-3.1863355437568359E-2</v>
      </c>
      <c r="I128" s="24">
        <f>'Graphique des indices'!C136</f>
        <v>114.79521913900442</v>
      </c>
      <c r="J128" s="25">
        <f t="shared" ref="J128" si="212">(I128-I123)/I123</f>
        <v>7.0706478829961852E-2</v>
      </c>
      <c r="K128" s="26">
        <f>'Graphique des indices'!F136</f>
        <v>117.35897982361627</v>
      </c>
      <c r="L128" s="25">
        <f t="shared" ref="L128:L130" si="213">(K128-K123)/K123</f>
        <v>7.2924822370999218E-2</v>
      </c>
      <c r="M128" s="24">
        <f>'Graphique des indices'!D136</f>
        <v>110.51556542888616</v>
      </c>
      <c r="N128" s="25">
        <f t="shared" ref="N128" si="214">(M128-M123)/M123</f>
        <v>4.3976014340027278E-2</v>
      </c>
      <c r="O128" s="26">
        <f>'Graphique des indices'!G136</f>
        <v>108.5735204030335</v>
      </c>
      <c r="P128" s="25">
        <f>(O128-O123)/O123</f>
        <v>1.2805478319293287E-2</v>
      </c>
    </row>
    <row r="129" spans="1:16" ht="15.5">
      <c r="A129" s="27"/>
      <c r="B129" s="28" t="s">
        <v>8</v>
      </c>
      <c r="C129" s="29">
        <f>[1]Base2015_E_indices_global_annee!$B$5</f>
        <v>103.32931787325084</v>
      </c>
      <c r="D129" s="30">
        <f>(C129-C124)/C124</f>
        <v>2.2853956225525933E-2</v>
      </c>
      <c r="E129" s="29">
        <f>[2]Base2015_A_indices_global_annee!$B$5</f>
        <v>105.7312465073361</v>
      </c>
      <c r="F129" s="30">
        <f>(E129-E124)/E124</f>
        <v>4.4591051806960193E-2</v>
      </c>
      <c r="G129" s="31">
        <f>(C129/E129)*100</f>
        <v>97.728269822375921</v>
      </c>
      <c r="H129" s="30">
        <f>(G129-G124)/G124</f>
        <v>-2.0809191830461215E-2</v>
      </c>
      <c r="I129" s="29">
        <f>[3]Base2015_E_indices_VAL_VOL_VU_a!$B$5</f>
        <v>113.84222963216426</v>
      </c>
      <c r="J129" s="30">
        <f>(I129-I124)/I124</f>
        <v>4.9619702066416756E-2</v>
      </c>
      <c r="K129" s="29">
        <f>[4]Base2015_A_indices_VAL_VOL_VU_a!$B$5</f>
        <v>112.88555147333395</v>
      </c>
      <c r="L129" s="30">
        <f t="shared" si="213"/>
        <v>5.002271718926015E-2</v>
      </c>
      <c r="M129" s="29">
        <f>[3]Base2015_E_indices_VAL_VOL_VU_a!$D$5</f>
        <v>110.17418093460087</v>
      </c>
      <c r="N129" s="30">
        <f>(M129-M124)/M124</f>
        <v>2.6167710138855348E-2</v>
      </c>
      <c r="O129" s="29">
        <f>[4]Base2015_A_indices_VAL_VOL_VU_a!$D$5</f>
        <v>106.76650016180548</v>
      </c>
      <c r="P129" s="30">
        <f t="shared" ref="P129:P130" si="215">(O129-O124)/O124</f>
        <v>5.1998007956358325E-3</v>
      </c>
    </row>
    <row r="130" spans="1:16" ht="15.5">
      <c r="A130" s="15">
        <v>2019</v>
      </c>
      <c r="B130" s="16" t="s">
        <v>9</v>
      </c>
      <c r="C130" s="24">
        <f>'Graphique des indices'!B137</f>
        <v>104.33640884627857</v>
      </c>
      <c r="D130" s="25">
        <f t="shared" ref="D130" si="216">(C130-C125)/C125</f>
        <v>1.8819241376657327E-2</v>
      </c>
      <c r="E130" s="24">
        <f>'Graphique des indices'!E137</f>
        <v>105.68721535912515</v>
      </c>
      <c r="F130" s="25">
        <f t="shared" ref="F130" si="217">(E130-E125)/E125</f>
        <v>2.2703123411490368E-2</v>
      </c>
      <c r="G130" s="26">
        <f>'Graphique des indices'!H137</f>
        <v>98.721882766750426</v>
      </c>
      <c r="H130" s="25">
        <f t="shared" ref="H130" si="218">(G130-G125)/G125</f>
        <v>-3.7976632181168498E-3</v>
      </c>
      <c r="I130" s="24">
        <f>'Graphique des indices'!C137</f>
        <v>115.06774391125967</v>
      </c>
      <c r="J130" s="25">
        <f t="shared" ref="J130" si="219">(I130-I125)/I125</f>
        <v>9.6247495813225319E-3</v>
      </c>
      <c r="K130" s="26">
        <f>'Graphique des indices'!F137</f>
        <v>116.26137978510866</v>
      </c>
      <c r="L130" s="25">
        <f t="shared" si="213"/>
        <v>3.6667413006116138E-2</v>
      </c>
      <c r="M130" s="24">
        <f>'Graphique des indices'!D137</f>
        <v>110.28532147468468</v>
      </c>
      <c r="N130" s="25">
        <f t="shared" ref="N130" si="220">(M130-M125)/M125</f>
        <v>-9.0246546412993574E-3</v>
      </c>
      <c r="O130" s="26">
        <f>'Graphique des indices'!G137</f>
        <v>110.00514999856179</v>
      </c>
      <c r="P130" s="25">
        <f t="shared" si="215"/>
        <v>1.3654294462349999E-2</v>
      </c>
    </row>
    <row r="131" spans="1:16" ht="15.5">
      <c r="A131" s="22"/>
      <c r="B131" s="23" t="s">
        <v>10</v>
      </c>
      <c r="C131" s="24">
        <f>'Graphique des indices'!B138</f>
        <v>104.19634889985646</v>
      </c>
      <c r="D131" s="25">
        <f t="shared" ref="D131" si="221">(C131-C126)/C126</f>
        <v>1.2640411604178302E-2</v>
      </c>
      <c r="E131" s="24">
        <f>'Graphique des indices'!E138</f>
        <v>105.55292796856604</v>
      </c>
      <c r="F131" s="25">
        <f t="shared" ref="F131" si="222">(E131-E126)/E126</f>
        <v>3.9010393586467822E-3</v>
      </c>
      <c r="G131" s="26">
        <f>'Graphique des indices'!H138</f>
        <v>98.714787836947949</v>
      </c>
      <c r="H131" s="25">
        <f t="shared" ref="H131" si="223">(G131-G126)/G126</f>
        <v>8.70541209033379E-3</v>
      </c>
      <c r="I131" s="24">
        <f>'Graphique des indices'!C138</f>
        <v>119.08838757927514</v>
      </c>
      <c r="J131" s="25">
        <f t="shared" ref="J131" si="224">(I131-I126)/I126</f>
        <v>2.4664633468327226E-2</v>
      </c>
      <c r="K131" s="26">
        <f>'Graphique des indices'!F138</f>
        <v>117.41788627001762</v>
      </c>
      <c r="L131" s="25">
        <f t="shared" ref="L131" si="225">(K131-K126)/K126</f>
        <v>2.8289896341830711E-2</v>
      </c>
      <c r="M131" s="24">
        <f>'Graphique des indices'!D138</f>
        <v>114.29228455378171</v>
      </c>
      <c r="N131" s="25">
        <f t="shared" ref="N131" si="226">(M131-M126)/M126</f>
        <v>1.1874127998803304E-2</v>
      </c>
      <c r="O131" s="26">
        <f>'Graphique des indices'!G138</f>
        <v>111.24076662751128</v>
      </c>
      <c r="P131" s="25">
        <f t="shared" ref="P131" si="227">(O131-O126)/O126</f>
        <v>2.4294084802188205E-2</v>
      </c>
    </row>
    <row r="132" spans="1:16" ht="15.5">
      <c r="A132" s="22"/>
      <c r="B132" s="23" t="s">
        <v>11</v>
      </c>
      <c r="C132" s="24">
        <f>'Graphique des indices'!B139</f>
        <v>104.95898954460296</v>
      </c>
      <c r="D132" s="25">
        <f t="shared" ref="D132" si="228">(C132-C127)/C127</f>
        <v>6.1431831893970414E-3</v>
      </c>
      <c r="E132" s="24">
        <f>'Graphique des indices'!E139</f>
        <v>105.97182972277392</v>
      </c>
      <c r="F132" s="25">
        <f t="shared" ref="F132" si="229">(E132-E127)/E127</f>
        <v>-5.8748915801306138E-3</v>
      </c>
      <c r="G132" s="26">
        <f>'Graphique des indices'!H139</f>
        <v>99.044236396766394</v>
      </c>
      <c r="H132" s="25">
        <f t="shared" ref="H132" si="230">(G132-G127)/G127</f>
        <v>1.2089096903135149E-2</v>
      </c>
      <c r="I132" s="24">
        <f>'Graphique des indices'!C139</f>
        <v>110.97818018428735</v>
      </c>
      <c r="J132" s="25">
        <f t="shared" ref="J132" si="231">(I132-I127)/I127</f>
        <v>5.4094713692272225E-3</v>
      </c>
      <c r="K132" s="26">
        <f>'Graphique des indices'!F139</f>
        <v>110.75642222928741</v>
      </c>
      <c r="L132" s="25">
        <f t="shared" ref="L132" si="232">(K132-K127)/K127</f>
        <v>2.6981759079202364E-2</v>
      </c>
      <c r="M132" s="24">
        <f>'Graphique des indices'!D139</f>
        <v>105.7348023888192</v>
      </c>
      <c r="N132" s="25">
        <f t="shared" ref="N132" si="233">(M132-M127)/M127</f>
        <v>-7.2923201431830686E-4</v>
      </c>
      <c r="O132" s="26">
        <f>'Graphique des indices'!G139</f>
        <v>104.51496640100501</v>
      </c>
      <c r="P132" s="25">
        <f t="shared" ref="P132" si="234">(O132-O127)/O127</f>
        <v>3.3050820647269899E-2</v>
      </c>
    </row>
    <row r="133" spans="1:16" ht="15.5">
      <c r="A133" s="22"/>
      <c r="B133" s="23" t="s">
        <v>12</v>
      </c>
      <c r="C133" s="24">
        <f>'Graphique des indices'!B140</f>
        <v>104.04197329488331</v>
      </c>
      <c r="D133" s="25">
        <f t="shared" ref="D133" si="235">(C133-C128)/C128</f>
        <v>1.6320882752071978E-3</v>
      </c>
      <c r="E133" s="24">
        <f>'Graphique des indices'!E140</f>
        <v>106.30548389169138</v>
      </c>
      <c r="F133" s="25">
        <f t="shared" ref="F133" si="236">(E133-E128)/E128</f>
        <v>-1.6525140077410395E-2</v>
      </c>
      <c r="G133" s="26">
        <f>'Graphique des indices'!H140</f>
        <v>97.870748983077632</v>
      </c>
      <c r="H133" s="25">
        <f t="shared" ref="H133" si="237">(G133-G128)/G128</f>
        <v>1.8462320789823513E-2</v>
      </c>
      <c r="I133" s="24">
        <f>'Graphique des indices'!C140</f>
        <v>108.7409554135486</v>
      </c>
      <c r="J133" s="25">
        <f t="shared" ref="J133" si="238">(I133-I128)/I128</f>
        <v>-5.2739685248779936E-2</v>
      </c>
      <c r="K133" s="26">
        <f>'Graphique des indices'!F140</f>
        <v>120.14842065656526</v>
      </c>
      <c r="L133" s="25">
        <f t="shared" ref="L133:L135" si="239">(K133-K128)/K128</f>
        <v>2.3768448201759808E-2</v>
      </c>
      <c r="M133" s="24">
        <f>'Graphique des indices'!D140</f>
        <v>104.51642925432326</v>
      </c>
      <c r="N133" s="25">
        <f t="shared" ref="N133" si="240">(M133-M128)/M128</f>
        <v>-5.4283178584678113E-2</v>
      </c>
      <c r="O133" s="26">
        <f>'Graphique des indices'!G140</f>
        <v>113.02184634141514</v>
      </c>
      <c r="P133" s="25">
        <f t="shared" ref="P133:P135" si="241">(O133-O128)/O128</f>
        <v>4.0970633740797069E-2</v>
      </c>
    </row>
    <row r="134" spans="1:16" ht="15.5">
      <c r="A134" s="27"/>
      <c r="B134" s="28" t="s">
        <v>8</v>
      </c>
      <c r="C134" s="29">
        <f>[1]Base2015_E_indices_global_annee!$B$6</f>
        <v>104.36451289710122</v>
      </c>
      <c r="D134" s="30">
        <f>(C134-C129)/C129</f>
        <v>1.0018405667984783E-2</v>
      </c>
      <c r="E134" s="29">
        <f>[2]Base2015_A_indices_global_annee!$B$6</f>
        <v>105.8385836016819</v>
      </c>
      <c r="F134" s="30">
        <f>(E134-E129)/E129</f>
        <v>1.0151880157618421E-3</v>
      </c>
      <c r="G134" s="31">
        <f>(C134/E134)*100</f>
        <v>98.607246379894619</v>
      </c>
      <c r="H134" s="30">
        <f>(G134-G129)/G129</f>
        <v>8.9940869629255085E-3</v>
      </c>
      <c r="I134" s="29">
        <f>[3]Base2015_E_indices_VAL_VOL_VU_a!$B$6</f>
        <v>113.46881677209268</v>
      </c>
      <c r="J134" s="30">
        <f>(I134-I129)/I129</f>
        <v>-3.2800908878727751E-3</v>
      </c>
      <c r="K134" s="29">
        <f>[4]Base2015_A_indices_VAL_VOL_VU_a!$B$6</f>
        <v>116.1460272352447</v>
      </c>
      <c r="L134" s="30">
        <f t="shared" si="239"/>
        <v>2.8883021071841517E-2</v>
      </c>
      <c r="M134" s="29">
        <f>[3]Base2015_E_indices_VAL_VOL_VU_a!$D$6</f>
        <v>108.72356284934506</v>
      </c>
      <c r="N134" s="30">
        <f>(M134-M129)/M129</f>
        <v>-1.3166588332677464E-2</v>
      </c>
      <c r="O134" s="29">
        <f>[4]Base2015_A_indices_VAL_VOL_VU_a!$D$6</f>
        <v>109.73883368692303</v>
      </c>
      <c r="P134" s="30">
        <f t="shared" si="241"/>
        <v>2.7839570657584106E-2</v>
      </c>
    </row>
    <row r="135" spans="1:16" ht="15.5">
      <c r="A135" s="15">
        <v>2020</v>
      </c>
      <c r="B135" s="16" t="s">
        <v>9</v>
      </c>
      <c r="C135" s="24">
        <f>'Graphique des indices'!B141</f>
        <v>103.63598303317065</v>
      </c>
      <c r="D135" s="25">
        <f t="shared" ref="D135" si="242">(C135-C130)/C130</f>
        <v>-6.7131485629324432E-3</v>
      </c>
      <c r="E135" s="24">
        <f>'Graphique des indices'!E141</f>
        <v>105.07590854612839</v>
      </c>
      <c r="F135" s="25">
        <f t="shared" ref="F135" si="243">(E135-E130)/E130</f>
        <v>-5.7841131580535846E-3</v>
      </c>
      <c r="G135" s="26">
        <f>'Graphique des indices'!H141</f>
        <v>98.629633059679307</v>
      </c>
      <c r="H135" s="25">
        <f t="shared" ref="H135" si="244">(G135-G130)/G130</f>
        <v>-9.344403133910705E-4</v>
      </c>
      <c r="I135" s="24">
        <f>'Graphique des indices'!C141</f>
        <v>108.21488149866126</v>
      </c>
      <c r="J135" s="25">
        <f t="shared" ref="J135" si="245">(I135-I130)/I130</f>
        <v>-5.9555025410799267E-2</v>
      </c>
      <c r="K135" s="26">
        <f>'Graphique des indices'!F141</f>
        <v>107.22997449235612</v>
      </c>
      <c r="L135" s="25">
        <f t="shared" si="239"/>
        <v>-7.7681903564586166E-2</v>
      </c>
      <c r="M135" s="24">
        <f>'Graphique des indices'!D141</f>
        <v>104.41825158740959</v>
      </c>
      <c r="N135" s="25">
        <f t="shared" ref="N135" si="246">(M135-M130)/M130</f>
        <v>-5.3199009703406845E-2</v>
      </c>
      <c r="O135" s="26">
        <f>'Graphique des indices'!G141</f>
        <v>102.05000934660688</v>
      </c>
      <c r="P135" s="25">
        <f t="shared" si="241"/>
        <v>-7.2316074766126059E-2</v>
      </c>
    </row>
    <row r="136" spans="1:16" ht="15.5">
      <c r="A136" s="22"/>
      <c r="B136" s="23" t="s">
        <v>10</v>
      </c>
      <c r="C136" s="24">
        <f>'Graphique des indices'!B142</f>
        <v>103.38238940575837</v>
      </c>
      <c r="D136" s="25">
        <f t="shared" ref="D136" si="247">(C136-C131)/C131</f>
        <v>-7.8117851795400763E-3</v>
      </c>
      <c r="E136" s="24">
        <f>'Graphique des indices'!E142</f>
        <v>103.15462149747898</v>
      </c>
      <c r="F136" s="25">
        <f t="shared" ref="F136" si="248">(E136-E131)/E131</f>
        <v>-2.2721363748443586E-2</v>
      </c>
      <c r="G136" s="26">
        <f>'Graphique des indices'!H142</f>
        <v>100.22080242743652</v>
      </c>
      <c r="H136" s="25">
        <f t="shared" ref="H136" si="249">(G136-G131)/G131</f>
        <v>1.5256220709060672E-2</v>
      </c>
      <c r="I136" s="24">
        <f>'Graphique des indices'!C142</f>
        <v>93.152724067258077</v>
      </c>
      <c r="J136" s="25">
        <f t="shared" ref="J136" si="250">(I136-I131)/I131</f>
        <v>-0.21778499179655214</v>
      </c>
      <c r="K136" s="26">
        <f>'Graphique des indices'!F142</f>
        <v>90.182504938098219</v>
      </c>
      <c r="L136" s="25">
        <f t="shared" ref="L136" si="251">(K136-K131)/K131</f>
        <v>-0.23195257721884141</v>
      </c>
      <c r="M136" s="24">
        <f>'Graphique des indices'!D142</f>
        <v>90.105021370370352</v>
      </c>
      <c r="N136" s="25">
        <f t="shared" ref="N136" si="252">(M136-M131)/M131</f>
        <v>-0.21162638648656754</v>
      </c>
      <c r="O136" s="26">
        <f>'Graphique des indices'!G142</f>
        <v>87.424590027022887</v>
      </c>
      <c r="P136" s="25">
        <f t="shared" ref="P136" si="253">(O136-O131)/O131</f>
        <v>-0.21409576113617274</v>
      </c>
    </row>
    <row r="137" spans="1:16" ht="15.5">
      <c r="A137" s="22"/>
      <c r="B137" s="23" t="s">
        <v>11</v>
      </c>
      <c r="C137" s="24">
        <f>'Graphique des indices'!B143</f>
        <v>102.53006610188864</v>
      </c>
      <c r="D137" s="25">
        <f t="shared" ref="D137" si="254">(C137-C132)/C132</f>
        <v>-2.3141642781175361E-2</v>
      </c>
      <c r="E137" s="24">
        <f>'Graphique des indices'!E143</f>
        <v>103.91378934179254</v>
      </c>
      <c r="F137" s="25">
        <f t="shared" ref="F137" si="255">(E137-E132)/E132</f>
        <v>-1.9420636468817126E-2</v>
      </c>
      <c r="G137" s="26">
        <f>'Graphique des indices'!H143</f>
        <v>98.668393050942868</v>
      </c>
      <c r="H137" s="25">
        <f t="shared" ref="H137" si="256">(G137-G132)/G132</f>
        <v>-3.7947018372469026E-3</v>
      </c>
      <c r="I137" s="24">
        <f>'Graphique des indices'!C143</f>
        <v>104.2514678707693</v>
      </c>
      <c r="J137" s="25">
        <f t="shared" ref="J137" si="257">(I137-I132)/I132</f>
        <v>-6.0612926814513031E-2</v>
      </c>
      <c r="K137" s="26">
        <f>'Graphique des indices'!F143</f>
        <v>107.92654617068847</v>
      </c>
      <c r="L137" s="25">
        <f t="shared" ref="L137" si="258">(K137-K132)/K132</f>
        <v>-2.5550446661598961E-2</v>
      </c>
      <c r="M137" s="24">
        <f>'Graphique des indices'!D143</f>
        <v>101.67892388479495</v>
      </c>
      <c r="N137" s="25">
        <f t="shared" ref="N137" si="259">(M137-M132)/M132</f>
        <v>-3.8358973700159234E-2</v>
      </c>
      <c r="O137" s="26">
        <f>'Graphique des indices'!G143</f>
        <v>103.86162111334156</v>
      </c>
      <c r="P137" s="25">
        <f t="shared" ref="P137" si="260">(O137-O132)/O132</f>
        <v>-6.2512127225558102E-3</v>
      </c>
    </row>
    <row r="138" spans="1:16" ht="15.5">
      <c r="A138" s="22"/>
      <c r="B138" s="23" t="s">
        <v>12</v>
      </c>
      <c r="C138" s="24">
        <f>'Graphique des indices'!B144</f>
        <v>102.20400900730638</v>
      </c>
      <c r="D138" s="25">
        <f t="shared" ref="D138" si="261">(C138-C133)/C133</f>
        <v>-1.7665603884382621E-2</v>
      </c>
      <c r="E138" s="24">
        <f>'Graphique des indices'!E144</f>
        <v>99.937729399602858</v>
      </c>
      <c r="F138" s="25">
        <f t="shared" ref="F138" si="262">(E138-E133)/E133</f>
        <v>-5.9900526849360529E-2</v>
      </c>
      <c r="G138" s="26">
        <f>'Graphique des indices'!H144</f>
        <v>102.26769171294833</v>
      </c>
      <c r="H138" s="25">
        <f t="shared" ref="H138" si="263">(G138-G133)/G133</f>
        <v>4.4926014928433379E-2</v>
      </c>
      <c r="I138" s="24">
        <f>'Graphique des indices'!C144</f>
        <v>109.18193457279553</v>
      </c>
      <c r="J138" s="25">
        <f t="shared" ref="J138" si="264">(I138-I133)/I133</f>
        <v>4.055318049853901E-3</v>
      </c>
      <c r="K138" s="26">
        <f>'Graphique des indices'!F144</f>
        <v>113.95595063487553</v>
      </c>
      <c r="L138" s="25">
        <f t="shared" ref="L138:L140" si="265">(K138-K133)/K133</f>
        <v>-5.1540169965200076E-2</v>
      </c>
      <c r="M138" s="24">
        <f>'Graphique des indices'!D144</f>
        <v>106.82744799667331</v>
      </c>
      <c r="N138" s="25">
        <f t="shared" ref="N138" si="266">(M138-M133)/M133</f>
        <v>2.211153556276382E-2</v>
      </c>
      <c r="O138" s="26">
        <f>'Graphique des indices'!G144</f>
        <v>114.02695590493212</v>
      </c>
      <c r="P138" s="25">
        <f t="shared" ref="P138:P140" si="267">(O138-O133)/O133</f>
        <v>8.8930555998948894E-3</v>
      </c>
    </row>
    <row r="139" spans="1:16" ht="15.5">
      <c r="A139" s="27"/>
      <c r="B139" s="28" t="s">
        <v>8</v>
      </c>
      <c r="C139" s="29">
        <f>[1]Base2015_E_indices_global_annee!$B$7</f>
        <v>102.90173206989114</v>
      </c>
      <c r="D139" s="30">
        <f>(C139-C134)/C134</f>
        <v>-1.4016074876450764E-2</v>
      </c>
      <c r="E139" s="29">
        <f>[2]Base2015_A_indices_global_annee!$B$7</f>
        <v>102.73772293821409</v>
      </c>
      <c r="F139" s="30">
        <f>(E139-E134)/E134</f>
        <v>-2.9298017395411709E-2</v>
      </c>
      <c r="G139" s="31">
        <f>(C139/E139)*100</f>
        <v>100.15963866726507</v>
      </c>
      <c r="H139" s="30">
        <f>(G139-G134)/G134</f>
        <v>1.5743186676055228E-2</v>
      </c>
      <c r="I139" s="29">
        <f>[3]Base2015_E_indices_VAL_VOL_VU_a!$B$7</f>
        <v>103.70025200237103</v>
      </c>
      <c r="J139" s="30">
        <f>(I139-I134)/I134</f>
        <v>-8.6090302583680417E-2</v>
      </c>
      <c r="K139" s="29">
        <f>[4]Base2015_A_indices_VAL_VOL_VU_a!$B$7</f>
        <v>104.82374405900458</v>
      </c>
      <c r="L139" s="30">
        <f t="shared" si="265"/>
        <v>-9.7483172225148268E-2</v>
      </c>
      <c r="M139" s="29">
        <f>[3]Base2015_E_indices_VAL_VOL_VU_a!$D$7</f>
        <v>100.77600242135625</v>
      </c>
      <c r="N139" s="30">
        <f>(M139-M134)/M134</f>
        <v>-7.3098785761845364E-2</v>
      </c>
      <c r="O139" s="29">
        <f>[4]Base2015_A_indices_VAL_VOL_VU_a!$D$7</f>
        <v>102.03043347772562</v>
      </c>
      <c r="P139" s="30">
        <f t="shared" si="267"/>
        <v>-7.0243139554306874E-2</v>
      </c>
    </row>
    <row r="140" spans="1:16" ht="15.5">
      <c r="A140" s="15">
        <v>2021</v>
      </c>
      <c r="B140" s="16" t="s">
        <v>9</v>
      </c>
      <c r="C140" s="24">
        <f>'Graphique des indices'!B145</f>
        <v>104.94239213299832</v>
      </c>
      <c r="D140" s="25">
        <f t="shared" ref="D140" si="268">(C140-C135)/C135</f>
        <v>1.2605748134888002E-2</v>
      </c>
      <c r="E140" s="24">
        <f>'Graphique des indices'!E145</f>
        <v>105.41314204369704</v>
      </c>
      <c r="F140" s="25">
        <f t="shared" ref="F140" si="269">(E140-E135)/E135</f>
        <v>3.2094273771670636E-3</v>
      </c>
      <c r="G140" s="26">
        <f>'Graphique des indices'!H145</f>
        <v>99.553423888547428</v>
      </c>
      <c r="H140" s="25">
        <f t="shared" ref="H140" si="270">(G140-G135)/G135</f>
        <v>9.3662604250909984E-3</v>
      </c>
      <c r="I140" s="24">
        <f>'Graphique des indices'!C145</f>
        <v>111.41500688007291</v>
      </c>
      <c r="J140" s="25">
        <f t="shared" ref="J140" si="271">(I140-I135)/I135</f>
        <v>2.9571952924526759E-2</v>
      </c>
      <c r="K140" s="26">
        <f>'Graphique des indices'!F145</f>
        <v>111.59481432916884</v>
      </c>
      <c r="L140" s="25">
        <f t="shared" si="265"/>
        <v>4.070540776939071E-2</v>
      </c>
      <c r="M140" s="24">
        <f>'Graphique des indices'!D145</f>
        <v>106.16777892662436</v>
      </c>
      <c r="N140" s="25">
        <f t="shared" ref="N140" si="272">(M140-M135)/M135</f>
        <v>1.6754995535911959E-2</v>
      </c>
      <c r="O140" s="26">
        <f>'Graphique des indices'!G145</f>
        <v>105.86423302220641</v>
      </c>
      <c r="P140" s="25">
        <f t="shared" si="267"/>
        <v>3.7376024755125047E-2</v>
      </c>
    </row>
    <row r="141" spans="1:16" ht="15.5">
      <c r="A141" s="22"/>
      <c r="B141" s="23" t="s">
        <v>10</v>
      </c>
      <c r="C141" s="24">
        <f>'Graphique des indices'!B146</f>
        <v>110.61492946558066</v>
      </c>
      <c r="D141" s="25">
        <f t="shared" ref="D141" si="273">(C141-C136)/C136</f>
        <v>6.9959111038107175E-2</v>
      </c>
      <c r="E141" s="24">
        <f>'Graphique des indices'!E146</f>
        <v>111.50712367514569</v>
      </c>
      <c r="F141" s="25">
        <f t="shared" ref="F141" si="274">(E141-E136)/E136</f>
        <v>8.0970702586222326E-2</v>
      </c>
      <c r="G141" s="26">
        <f>'Graphique des indices'!H146</f>
        <v>99.199876940450665</v>
      </c>
      <c r="H141" s="25">
        <f t="shared" ref="H141" si="275">(G141-G136)/G136</f>
        <v>-1.0186762251530031E-2</v>
      </c>
      <c r="I141" s="24">
        <f>'Graphique des indices'!C146</f>
        <v>120.17762610919078</v>
      </c>
      <c r="J141" s="25">
        <f t="shared" ref="J141" si="276">(I141-I136)/I136</f>
        <v>0.29011392111754242</v>
      </c>
      <c r="K141" s="26">
        <f>'Graphique des indices'!F146</f>
        <v>136.65269858541555</v>
      </c>
      <c r="L141" s="25">
        <f t="shared" ref="L141" si="277">(K141-K136)/K136</f>
        <v>0.5152905619467405</v>
      </c>
      <c r="M141" s="24">
        <f>'Graphique des indices'!D146</f>
        <v>108.64503253748011</v>
      </c>
      <c r="N141" s="25">
        <f t="shared" ref="N141" si="278">(M141-M136)/M136</f>
        <v>0.20576002186273662</v>
      </c>
      <c r="O141" s="26">
        <f>'Graphique des indices'!G146</f>
        <v>122.55064437275469</v>
      </c>
      <c r="P141" s="25">
        <f t="shared" ref="P141" si="279">(O141-O136)/O136</f>
        <v>0.40178689239348286</v>
      </c>
    </row>
    <row r="142" spans="1:16" ht="15.5">
      <c r="A142" s="22"/>
      <c r="B142" s="23" t="s">
        <v>11</v>
      </c>
      <c r="C142" s="24">
        <f>'Graphique des indices'!B147</f>
        <v>118.69051954290391</v>
      </c>
      <c r="D142" s="25">
        <f t="shared" ref="D142" si="280">(C142-C137)/C137</f>
        <v>0.15761672702869348</v>
      </c>
      <c r="E142" s="24">
        <f>'Graphique des indices'!E147</f>
        <v>114.3815224889381</v>
      </c>
      <c r="F142" s="25">
        <f t="shared" ref="F142" si="281">(E142-E137)/E137</f>
        <v>0.10073478422305598</v>
      </c>
      <c r="G142" s="26">
        <f>'Graphique des indices'!H147</f>
        <v>103.76721428444226</v>
      </c>
      <c r="H142" s="25">
        <f t="shared" ref="H142" si="282">(G142-G137)/G137</f>
        <v>5.1676338043398072E-2</v>
      </c>
      <c r="I142" s="24">
        <f>'Graphique des indices'!C147</f>
        <v>122.10478032495782</v>
      </c>
      <c r="J142" s="25">
        <f t="shared" ref="J142" si="283">(I142-I137)/I137</f>
        <v>0.17125238443951291</v>
      </c>
      <c r="K142" s="26">
        <f>'Graphique des indices'!F147</f>
        <v>118.6065749573807</v>
      </c>
      <c r="L142" s="25">
        <f t="shared" ref="L142" si="284">(K142-K137)/K137</f>
        <v>9.8956458495405825E-2</v>
      </c>
      <c r="M142" s="24">
        <f>'Graphique des indices'!D147</f>
        <v>102.87660783287728</v>
      </c>
      <c r="N142" s="25">
        <f t="shared" ref="N142" si="285">(M142-M137)/M137</f>
        <v>1.1779077731382542E-2</v>
      </c>
      <c r="O142" s="26">
        <f>'Graphique des indices'!G147</f>
        <v>103.69382429653461</v>
      </c>
      <c r="P142" s="25">
        <f t="shared" ref="P142" si="286">(O142-O137)/O137</f>
        <v>-1.6155805677616839E-3</v>
      </c>
    </row>
    <row r="143" spans="1:16" ht="15.5">
      <c r="A143" s="22"/>
      <c r="B143" s="23" t="s">
        <v>12</v>
      </c>
      <c r="C143" s="24">
        <f>'Graphique des indices'!B148</f>
        <v>120.98567211915311</v>
      </c>
      <c r="D143" s="25">
        <f t="shared" ref="D143" si="287">(C143-C138)/C138</f>
        <v>0.18376640304299666</v>
      </c>
      <c r="E143" s="24">
        <f>'Graphique des indices'!E148</f>
        <v>121.87032952315472</v>
      </c>
      <c r="F143" s="25">
        <f t="shared" ref="F143" si="288">(E143-E138)/E138</f>
        <v>0.21946266195276418</v>
      </c>
      <c r="G143" s="26">
        <f>'Graphique des indices'!H148</f>
        <v>99.274099440394522</v>
      </c>
      <c r="H143" s="25">
        <f t="shared" ref="H143" si="289">(G143-G138)/G138</f>
        <v>-2.9272121257575882E-2</v>
      </c>
      <c r="I143" s="24">
        <f>'Graphique des indices'!C148</f>
        <v>125.90038724991392</v>
      </c>
      <c r="J143" s="25">
        <f t="shared" ref="J143" si="290">(I143-I138)/I138</f>
        <v>0.15312471557253457</v>
      </c>
      <c r="K143" s="26">
        <f>'Graphique des indices'!F148</f>
        <v>142.51034085249623</v>
      </c>
      <c r="L143" s="25">
        <f t="shared" ref="L143:L145" si="291">(K143-K138)/K138</f>
        <v>0.2505739284217931</v>
      </c>
      <c r="M143" s="24">
        <f>'Graphique des indices'!D148</f>
        <v>104.06222905958695</v>
      </c>
      <c r="N143" s="25">
        <f t="shared" ref="N143" si="292">(M143-M138)/M138</f>
        <v>-2.5884910563177269E-2</v>
      </c>
      <c r="O143" s="26">
        <f>'Graphique des indices'!G148</f>
        <v>116.93604293194268</v>
      </c>
      <c r="P143" s="25">
        <f t="shared" ref="P143:P145" si="293">(O143-O138)/O138</f>
        <v>2.5512274741736986E-2</v>
      </c>
    </row>
    <row r="144" spans="1:16" ht="15.5">
      <c r="A144" s="27"/>
      <c r="B144" s="28" t="s">
        <v>8</v>
      </c>
      <c r="C144" s="29">
        <f>[1]Base2015_E_indices_global_annee!$B$8</f>
        <v>113.53282132957807</v>
      </c>
      <c r="D144" s="30">
        <f>(C144-C139)/C139</f>
        <v>0.10331302540628048</v>
      </c>
      <c r="E144" s="29">
        <f>[2]Base2015_A_indices_global_annee!$B$8</f>
        <v>112.87876640450811</v>
      </c>
      <c r="F144" s="30">
        <f>(E144-E139)/E139</f>
        <v>9.8708080890529279E-2</v>
      </c>
      <c r="G144" s="31">
        <f>(C144/E144)*100</f>
        <v>100.57943131901894</v>
      </c>
      <c r="H144" s="30">
        <f>(G144-G139)/G139</f>
        <v>4.1912356847495892E-3</v>
      </c>
      <c r="I144" s="29">
        <f>[3]Base2015_E_indices_VAL_VOL_VU_a!$B$8</f>
        <v>119.89945014103387</v>
      </c>
      <c r="J144" s="30">
        <f>(I144-I139)/I139</f>
        <v>0.15621175287300607</v>
      </c>
      <c r="K144" s="29">
        <f>[4]Base2015_A_indices_VAL_VOL_VU_a!$B$8</f>
        <v>127.34110718111531</v>
      </c>
      <c r="L144" s="30">
        <f t="shared" si="291"/>
        <v>0.21481166623313749</v>
      </c>
      <c r="M144" s="29">
        <f>[3]Base2015_E_indices_VAL_VOL_VU_a!$D$8</f>
        <v>105.60774297414306</v>
      </c>
      <c r="N144" s="30">
        <f>(M144-M139)/M139</f>
        <v>4.7945348462868562E-2</v>
      </c>
      <c r="O144" s="29">
        <f>[4]Base2015_A_indices_VAL_VOL_VU_a!$D$8</f>
        <v>112.81227748784966</v>
      </c>
      <c r="P144" s="30">
        <f t="shared" si="293"/>
        <v>0.10567282371173919</v>
      </c>
    </row>
    <row r="145" spans="1:16" ht="15.5">
      <c r="A145" s="15">
        <v>2022</v>
      </c>
      <c r="B145" s="16" t="s">
        <v>9</v>
      </c>
      <c r="C145" s="24">
        <f>'Graphique des indices'!B149</f>
        <v>128.9511378883108</v>
      </c>
      <c r="D145" s="25">
        <f t="shared" ref="D145" si="294">(C145-C140)/C140</f>
        <v>0.2287802409238498</v>
      </c>
      <c r="E145" s="24">
        <f>'Graphique des indices'!E149</f>
        <v>134.86354940205604</v>
      </c>
      <c r="F145" s="25">
        <f t="shared" ref="F145" si="295">(E145-E140)/E140</f>
        <v>0.27938079434299462</v>
      </c>
      <c r="G145" s="26">
        <f>'Graphique des indices'!H149</f>
        <v>95.616004813784699</v>
      </c>
      <c r="H145" s="25">
        <f t="shared" ref="H145" si="296">(G145-G140)/G140</f>
        <v>-3.9550815240375556E-2</v>
      </c>
      <c r="I145" s="24">
        <f>'Graphique des indices'!C149</f>
        <v>136.11014893908023</v>
      </c>
      <c r="J145" s="25">
        <f t="shared" ref="J145" si="297">(I145-I140)/I140</f>
        <v>0.22165005191436349</v>
      </c>
      <c r="K145" s="26">
        <f>'Graphique des indices'!F149</f>
        <v>143.97806816692216</v>
      </c>
      <c r="L145" s="25">
        <f t="shared" si="291"/>
        <v>0.29018600938062517</v>
      </c>
      <c r="M145" s="24">
        <f>'Graphique des indices'!D149</f>
        <v>105.55172382966491</v>
      </c>
      <c r="N145" s="25">
        <f t="shared" ref="N145" si="298">(M145-M140)/M140</f>
        <v>-5.8026559770571282E-3</v>
      </c>
      <c r="O145" s="26">
        <f>'Graphique des indices'!G149</f>
        <v>106.75832632707439</v>
      </c>
      <c r="P145" s="25">
        <f t="shared" si="293"/>
        <v>8.4456598734383853E-3</v>
      </c>
    </row>
    <row r="146" spans="1:16" ht="15.5">
      <c r="A146" s="22"/>
      <c r="B146" s="23" t="s">
        <v>10</v>
      </c>
      <c r="C146" s="24">
        <f>'Graphique des indices'!B150</f>
        <v>141.15475291591676</v>
      </c>
      <c r="D146" s="25">
        <f t="shared" ref="D146" si="299">(C146-C141)/C141</f>
        <v>0.27609133412537212</v>
      </c>
      <c r="E146" s="24">
        <f>'Graphique des indices'!E150</f>
        <v>144.87404396833404</v>
      </c>
      <c r="F146" s="25">
        <f t="shared" ref="F146" si="300">(E146-E141)/E141</f>
        <v>0.29923577250899569</v>
      </c>
      <c r="G146" s="26">
        <f>'Graphique des indices'!H150</f>
        <v>97.43274160744059</v>
      </c>
      <c r="H146" s="25">
        <f t="shared" ref="H146" si="301">(G146-G141)/G141</f>
        <v>-1.7813886342529228E-2</v>
      </c>
      <c r="I146" s="24">
        <f>'Graphique des indices'!C150</f>
        <v>146.17354893484389</v>
      </c>
      <c r="J146" s="25">
        <f t="shared" ref="J146" si="302">(I146-I141)/I141</f>
        <v>0.21631250064828023</v>
      </c>
      <c r="K146" s="26">
        <f>'Graphique des indices'!F150</f>
        <v>150.01459915603994</v>
      </c>
      <c r="L146" s="25">
        <f t="shared" ref="L146" si="303">(K146-K141)/K141</f>
        <v>9.7779997826186016E-2</v>
      </c>
      <c r="M146" s="24">
        <f>'Graphique des indices'!D150</f>
        <v>103.55552747268575</v>
      </c>
      <c r="N146" s="25">
        <f t="shared" ref="N146" si="304">(M146-M141)/M141</f>
        <v>-4.684526246553046E-2</v>
      </c>
      <c r="O146" s="26">
        <f>'Graphique des indices'!G150</f>
        <v>103.54829274236972</v>
      </c>
      <c r="P146" s="25">
        <f t="shared" ref="P146" si="305">(O146-O141)/O141</f>
        <v>-0.15505713354379999</v>
      </c>
    </row>
    <row r="147" spans="1:16" ht="15.5">
      <c r="A147" s="22"/>
      <c r="B147" s="23" t="s">
        <v>11</v>
      </c>
      <c r="C147" s="24">
        <f>'Graphique des indices'!B151</f>
        <v>138.87066469372297</v>
      </c>
      <c r="D147" s="25">
        <f t="shared" ref="D147" si="306">(C147-C142)/C142</f>
        <v>0.1700232270322517</v>
      </c>
      <c r="E147" s="24">
        <f>'Graphique des indices'!E151</f>
        <v>147.13208349145532</v>
      </c>
      <c r="F147" s="25">
        <f t="shared" ref="F147" si="307">(E147-E142)/E142</f>
        <v>0.28632737429845401</v>
      </c>
      <c r="G147" s="26">
        <f>'Graphique des indices'!H151</f>
        <v>94.385032413265506</v>
      </c>
      <c r="H147" s="25">
        <f t="shared" ref="H147" si="308">(G147-G142)/G142</f>
        <v>-9.0415666796823876E-2</v>
      </c>
      <c r="I147" s="24">
        <f>'Graphique des indices'!C151</f>
        <v>138.23773340403443</v>
      </c>
      <c r="J147" s="25">
        <f t="shared" ref="J147" si="309">(I147-I142)/I142</f>
        <v>0.13212384507913563</v>
      </c>
      <c r="K147" s="26">
        <f>'Graphique des indices'!F151</f>
        <v>142.46766994111343</v>
      </c>
      <c r="L147" s="25">
        <f t="shared" ref="L147" si="310">(K147-K142)/K142</f>
        <v>0.20117851807378145</v>
      </c>
      <c r="M147" s="24">
        <f>'Graphique des indices'!D151</f>
        <v>99.544229667882362</v>
      </c>
      <c r="N147" s="25">
        <f t="shared" ref="N147" si="311">(M147-M142)/M142</f>
        <v>-3.2391991096832808E-2</v>
      </c>
      <c r="O147" s="26">
        <f>'Graphique des indices'!G151</f>
        <v>96.829778088058688</v>
      </c>
      <c r="P147" s="25">
        <f t="shared" ref="P147" si="312">(O147-O142)/O142</f>
        <v>-6.6195323154894181E-2</v>
      </c>
    </row>
    <row r="148" spans="1:16" ht="15.5">
      <c r="A148" s="22"/>
      <c r="B148" s="23" t="s">
        <v>12</v>
      </c>
      <c r="C148" s="24">
        <f>'Graphique des indices'!B152</f>
        <v>136.72987464894788</v>
      </c>
      <c r="D148" s="25">
        <f t="shared" ref="D148" si="313">(C148-C143)/C143</f>
        <v>0.1301327855937276</v>
      </c>
      <c r="E148" s="24">
        <f>'Graphique des indices'!E152</f>
        <v>147.7370223777489</v>
      </c>
      <c r="F148" s="25">
        <f t="shared" ref="F148" si="314">(E148-E143)/E143</f>
        <v>0.212247664840191</v>
      </c>
      <c r="G148" s="26">
        <f>'Graphique des indices'!H152</f>
        <v>92.549499406684376</v>
      </c>
      <c r="H148" s="25">
        <f t="shared" ref="H148" si="315">(G148-G143)/G143</f>
        <v>-6.7737708743937641E-2</v>
      </c>
      <c r="I148" s="24">
        <f>'Graphique des indices'!C152</f>
        <v>136.93203895918452</v>
      </c>
      <c r="J148" s="25">
        <f t="shared" ref="J148" si="316">(I148-I143)/I143</f>
        <v>8.7622063364845987E-2</v>
      </c>
      <c r="K148" s="26">
        <f>'Graphique des indices'!F152</f>
        <v>148.45795130297523</v>
      </c>
      <c r="L148" s="25">
        <f t="shared" ref="L148:L150" si="317">(K148-K143)/K143</f>
        <v>4.1734588626344063E-2</v>
      </c>
      <c r="M148" s="24">
        <f>'Graphique des indices'!D152</f>
        <v>100.14785672169721</v>
      </c>
      <c r="N148" s="25">
        <f t="shared" ref="N148" si="318">(M148-M143)/M143</f>
        <v>-3.7615687971169064E-2</v>
      </c>
      <c r="O148" s="26">
        <f>'Graphique des indices'!G152</f>
        <v>100.48798122070106</v>
      </c>
      <c r="P148" s="25">
        <f t="shared" ref="P148:P150" si="319">(O148-O143)/O143</f>
        <v>-0.14065861387848116</v>
      </c>
    </row>
    <row r="149" spans="1:16" ht="15.5">
      <c r="A149" s="27"/>
      <c r="B149" s="28" t="s">
        <v>8</v>
      </c>
      <c r="C149" s="29">
        <f>[1]Base2015_E_indices_global_annee!$B$9</f>
        <v>136.20638437354233</v>
      </c>
      <c r="D149" s="30">
        <f>(C149-C144)/C144</f>
        <v>0.19970932439126524</v>
      </c>
      <c r="E149" s="29">
        <f>[2]Base2015_A_indices_global_annee!$B$9</f>
        <v>143.15142451999193</v>
      </c>
      <c r="F149" s="30">
        <f>(E149-E144)/E144</f>
        <v>0.26818735781537389</v>
      </c>
      <c r="G149" s="31">
        <f>(C149/E149)*100</f>
        <v>95.148465920100094</v>
      </c>
      <c r="H149" s="30">
        <f>(G149-G144)/G144</f>
        <v>-5.3996779736135592E-2</v>
      </c>
      <c r="I149" s="29">
        <f>[3]Base2015_E_indices_VAL_VOL_VU_a!$B$9</f>
        <v>139.36336755928576</v>
      </c>
      <c r="J149" s="30">
        <f>(I149-I144)/I144</f>
        <v>0.16233533511085427</v>
      </c>
      <c r="K149" s="29">
        <f>[4]Base2015_A_indices_VAL_VOL_VU_a!$B$9</f>
        <v>146.22957214176267</v>
      </c>
      <c r="L149" s="30">
        <f t="shared" si="317"/>
        <v>0.14832967435867034</v>
      </c>
      <c r="M149" s="29">
        <f>[3]Base2015_E_indices_VAL_VOL_VU_a!$D$9</f>
        <v>102.31779383930014</v>
      </c>
      <c r="N149" s="30">
        <f>(M149-M144)/M144</f>
        <v>-3.1152537135922288E-2</v>
      </c>
      <c r="O149" s="29">
        <f>[4]Base2015_A_indices_VAL_VOL_VU_a!$D$9</f>
        <v>102.1502738321272</v>
      </c>
      <c r="P149" s="30">
        <f t="shared" si="319"/>
        <v>-9.451102214358538E-2</v>
      </c>
    </row>
    <row r="150" spans="1:16" ht="15.5">
      <c r="A150" s="15">
        <v>2023</v>
      </c>
      <c r="B150" s="16" t="s">
        <v>9</v>
      </c>
      <c r="C150" s="98">
        <f>'Graphique des indices'!B153</f>
        <v>135.05608557294616</v>
      </c>
      <c r="D150" s="25">
        <f t="shared" ref="D150" si="320">(C150-C145)/C145</f>
        <v>4.7343108285892575E-2</v>
      </c>
      <c r="E150" s="24">
        <f>'Graphique des indices'!E153</f>
        <v>140.99781592675532</v>
      </c>
      <c r="F150" s="25">
        <f t="shared" ref="F150" si="321">(E150-E145)/E145</f>
        <v>4.548498502298625E-2</v>
      </c>
      <c r="G150" s="26">
        <f>'Graphique des indices'!H153</f>
        <v>95.785941566005718</v>
      </c>
      <c r="H150" s="25">
        <f t="shared" ref="H150" si="322">(G150-G145)/G145</f>
        <v>1.777283547372398E-3</v>
      </c>
      <c r="I150" s="24">
        <f>'Graphique des indices'!C153</f>
        <v>141.98453625513002</v>
      </c>
      <c r="J150" s="25">
        <f t="shared" ref="J150" si="323">(I150-I145)/I145</f>
        <v>4.3159069046930745E-2</v>
      </c>
      <c r="K150" s="26">
        <f>'Graphique des indices'!F153</f>
        <v>148.91642865743603</v>
      </c>
      <c r="L150" s="25">
        <f t="shared" si="317"/>
        <v>3.4299394021515439E-2</v>
      </c>
      <c r="M150" s="24">
        <f>'Graphique des indices'!D153</f>
        <v>105.13005441612752</v>
      </c>
      <c r="N150" s="25">
        <f t="shared" ref="N150" si="324">(M150-M145)/M145</f>
        <v>-3.9949078824885898E-3</v>
      </c>
      <c r="O150" s="26">
        <f>'Graphique des indices'!G153</f>
        <v>105.61612439074533</v>
      </c>
      <c r="P150" s="25">
        <f t="shared" si="319"/>
        <v>-1.0698949446150987E-2</v>
      </c>
    </row>
    <row r="151" spans="1:16" ht="15.5">
      <c r="A151" s="22"/>
      <c r="B151" s="23" t="s">
        <v>10</v>
      </c>
      <c r="C151" s="98">
        <f>'Graphique des indices'!B154</f>
        <v>133.75419346413605</v>
      </c>
      <c r="D151" s="25">
        <f t="shared" ref="D151" si="325">(C151-C146)/C146</f>
        <v>-5.2428694740368272E-2</v>
      </c>
      <c r="E151" s="24">
        <f>'Graphique des indices'!E154</f>
        <v>131.03073073532533</v>
      </c>
      <c r="F151" s="25">
        <f t="shared" ref="F151" si="326">(E151-E146)/E146</f>
        <v>-9.5554130014031458E-2</v>
      </c>
      <c r="G151" s="26">
        <f>'Graphique des indices'!H154</f>
        <v>102.07849159775499</v>
      </c>
      <c r="H151" s="25">
        <f t="shared" ref="H151" si="327">(G151-G146)/G146</f>
        <v>4.7681610038566545E-2</v>
      </c>
      <c r="I151" s="24">
        <f>'Graphique des indices'!C154</f>
        <v>135.78009177970137</v>
      </c>
      <c r="J151" s="25">
        <f t="shared" ref="J151" si="328">(I151-I146)/I146</f>
        <v>-7.1103542541580883E-2</v>
      </c>
      <c r="K151" s="26">
        <f>'Graphique des indices'!F154</f>
        <v>134.65842843090701</v>
      </c>
      <c r="L151" s="25">
        <f t="shared" ref="L151" si="329">(K151-K146)/K146</f>
        <v>-0.10236450859799302</v>
      </c>
      <c r="M151" s="24">
        <f>'Graphique des indices'!D154</f>
        <v>101.51464284079326</v>
      </c>
      <c r="N151" s="25">
        <f t="shared" ref="N151" si="330">(M151-M146)/M146</f>
        <v>-1.970811874267946E-2</v>
      </c>
      <c r="O151" s="26">
        <f>'Graphique des indices'!G154</f>
        <v>102.76858541139437</v>
      </c>
      <c r="P151" s="25">
        <f t="shared" ref="P151" si="331">(O151-O146)/O146</f>
        <v>-7.5298907430109306E-3</v>
      </c>
    </row>
    <row r="152" spans="1:16" ht="15.5">
      <c r="A152" s="22"/>
      <c r="B152" s="23" t="s">
        <v>11</v>
      </c>
      <c r="C152" s="24">
        <f>'Graphique des indices'!B155</f>
        <v>128.14985403780045</v>
      </c>
      <c r="D152" s="25">
        <f t="shared" ref="D152" si="332">(C152-C147)/C147</f>
        <v>-7.7199966454881572E-2</v>
      </c>
      <c r="E152" s="24">
        <f>'Graphique des indices'!E155</f>
        <v>131.87353348113484</v>
      </c>
      <c r="F152" s="25">
        <f t="shared" ref="F152" si="333">(E152-E147)/E147</f>
        <v>-0.10370647684878748</v>
      </c>
      <c r="G152" s="26">
        <f>'Graphique des indices'!H155</f>
        <v>97.176325419484513</v>
      </c>
      <c r="H152" s="25">
        <f t="shared" ref="H152" si="334">(G152-G147)/G147</f>
        <v>2.9573470865563851E-2</v>
      </c>
      <c r="I152" s="24">
        <f>'Graphique des indices'!C155</f>
        <v>128.42874398519547</v>
      </c>
      <c r="J152" s="25">
        <f t="shared" ref="J152" si="335">(I152-I147)/I147</f>
        <v>-7.0957394752485789E-2</v>
      </c>
      <c r="K152" s="26">
        <f>'Graphique des indices'!F155</f>
        <v>125.04621885280149</v>
      </c>
      <c r="L152" s="25">
        <f t="shared" ref="L152" si="336">(K152-K147)/K147</f>
        <v>-0.12228354050791172</v>
      </c>
      <c r="M152" s="24">
        <f>'Graphique des indices'!D155</f>
        <v>100.21762798677301</v>
      </c>
      <c r="N152" s="25">
        <f t="shared" ref="N152" si="337">(M152-M147)/M147</f>
        <v>6.7648152096546656E-3</v>
      </c>
      <c r="O152" s="26">
        <f>'Graphique des indices'!G155</f>
        <v>94.822831808544791</v>
      </c>
      <c r="P152" s="25">
        <f t="shared" ref="P152" si="338">(O152-O147)/O147</f>
        <v>-2.0726540111335848E-2</v>
      </c>
    </row>
    <row r="153" spans="1:16" ht="15.5">
      <c r="A153" s="22"/>
      <c r="B153" s="23" t="s">
        <v>12</v>
      </c>
      <c r="C153" s="24">
        <f>'Graphique des indices'!B156</f>
        <v>125.94669354078114</v>
      </c>
      <c r="D153" s="25">
        <f t="shared" ref="D153" si="339">(C153-C148)/C148</f>
        <v>-7.8864850390980151E-2</v>
      </c>
      <c r="E153" s="24">
        <f>'Graphique des indices'!E156</f>
        <v>134.3761673743374</v>
      </c>
      <c r="F153" s="25">
        <f t="shared" ref="F153" si="340">(E153-E148)/E148</f>
        <v>-9.0436742181314048E-2</v>
      </c>
      <c r="G153" s="26">
        <f>'Graphique des indices'!H156</f>
        <v>93.726957690291982</v>
      </c>
      <c r="H153" s="25">
        <f t="shared" ref="H153" si="341">(G153-G148)/G148</f>
        <v>1.2722470582294308E-2</v>
      </c>
      <c r="I153" s="24">
        <f>'Graphique des indices'!C156</f>
        <v>124.49643222795004</v>
      </c>
      <c r="J153" s="25">
        <f t="shared" ref="J153" si="342">(I153-I148)/I148</f>
        <v>-9.0815902733626719E-2</v>
      </c>
      <c r="K153" s="26">
        <f>'Graphique des indices'!F156</f>
        <v>130.41300218626753</v>
      </c>
      <c r="L153" s="25">
        <f t="shared" ref="L153:L154" si="343">(K153-K148)/K148</f>
        <v>-0.1215492262848306</v>
      </c>
      <c r="M153" s="24">
        <f>'Graphique des indices'!D156</f>
        <v>98.848511801255412</v>
      </c>
      <c r="N153" s="25">
        <f t="shared" ref="N153" si="344">(M153-M148)/M148</f>
        <v>-1.2974265880223193E-2</v>
      </c>
      <c r="O153" s="26">
        <f>'Graphique des indices'!G156</f>
        <v>97.050693388932942</v>
      </c>
      <c r="P153" s="25">
        <f t="shared" ref="P153:P154" si="345">(O153-O148)/O148</f>
        <v>-3.420595965818863E-2</v>
      </c>
    </row>
    <row r="154" spans="1:16" ht="15.5">
      <c r="A154" s="27"/>
      <c r="B154" s="28" t="s">
        <v>8</v>
      </c>
      <c r="C154" s="29">
        <f>[1]Base2015_E_indices_global_annee!$B$10</f>
        <v>130.64612458086486</v>
      </c>
      <c r="D154" s="30">
        <f>(C154-C149)/C149</f>
        <v>-4.0822314007165836E-2</v>
      </c>
      <c r="E154" s="29">
        <f>[2]Base2015_A_indices_global_annee!$B$10</f>
        <v>134.49835497893235</v>
      </c>
      <c r="F154" s="30">
        <f>(E154-E149)/E149</f>
        <v>-6.0446967748135315E-2</v>
      </c>
      <c r="G154" s="31">
        <f>(C154/E154)*100</f>
        <v>97.135853149526696</v>
      </c>
      <c r="H154" s="30">
        <f>(G154-G149)/G149</f>
        <v>2.0887223038314556E-2</v>
      </c>
      <c r="I154" s="29">
        <f>[3]Base2015_E_indices_VAL_VOL_VU_a!$B$10</f>
        <v>132.67245106199422</v>
      </c>
      <c r="J154" s="30">
        <f>(I154-I149)/I149</f>
        <v>-4.801058279856215E-2</v>
      </c>
      <c r="K154" s="29">
        <f>[4]Base2015_A_indices_VAL_VOL_VU_a!$B$10</f>
        <v>134.75851953185301</v>
      </c>
      <c r="L154" s="30">
        <f t="shared" si="343"/>
        <v>-7.84455048448683E-2</v>
      </c>
      <c r="M154" s="29">
        <f>[3]Base2015_E_indices_VAL_VOL_VU_a!$D$10</f>
        <v>101.55100389516349</v>
      </c>
      <c r="N154" s="30">
        <f>(M154-M149)/M149</f>
        <v>-7.4941993505153563E-3</v>
      </c>
      <c r="O154" s="29">
        <f>[4]Base2015_A_indices_VAL_VOL_VU_a!$D$10</f>
        <v>100.19343326017736</v>
      </c>
      <c r="P154" s="30">
        <f t="shared" si="345"/>
        <v>-1.9156488754652715E-2</v>
      </c>
    </row>
    <row r="156" spans="1:16">
      <c r="A156" s="6" t="s">
        <v>42</v>
      </c>
    </row>
    <row r="157" spans="1:16">
      <c r="A157" s="6" t="s">
        <v>43</v>
      </c>
    </row>
  </sheetData>
  <mergeCells count="14">
    <mergeCell ref="A3:P3"/>
    <mergeCell ref="I8:J8"/>
    <mergeCell ref="K8:L8"/>
    <mergeCell ref="G8:H8"/>
    <mergeCell ref="I7:L7"/>
    <mergeCell ref="A5:P5"/>
    <mergeCell ref="M8:N8"/>
    <mergeCell ref="O8:P8"/>
    <mergeCell ref="M7:P7"/>
    <mergeCell ref="A6:Q6"/>
    <mergeCell ref="A7:B9"/>
    <mergeCell ref="C7:H7"/>
    <mergeCell ref="C8:D8"/>
    <mergeCell ref="E8:F8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Q156"/>
  <sheetViews>
    <sheetView showGridLines="0" workbookViewId="0"/>
  </sheetViews>
  <sheetFormatPr defaultColWidth="9" defaultRowHeight="13"/>
  <cols>
    <col min="1" max="11" width="11.6328125" style="6" customWidth="1"/>
    <col min="12" max="14" width="9" style="33"/>
    <col min="15" max="16" width="10.453125" style="33" bestFit="1" customWidth="1"/>
    <col min="17" max="17" width="11.453125" style="33" bestFit="1" customWidth="1"/>
    <col min="18" max="16384" width="9" style="33"/>
  </cols>
  <sheetData>
    <row r="1" spans="1:11">
      <c r="A1" s="33"/>
      <c r="B1" s="33"/>
      <c r="C1" s="34"/>
      <c r="D1" s="34"/>
      <c r="E1" s="34"/>
      <c r="F1" s="34"/>
      <c r="G1" s="34"/>
      <c r="H1" s="34"/>
      <c r="I1" s="95" t="str">
        <f>'Table des matières - Contents'!C5</f>
        <v>Édition du 28 mars 2024 N° 04/2023</v>
      </c>
      <c r="J1" s="95"/>
      <c r="K1" s="95"/>
    </row>
    <row r="2" spans="1:11">
      <c r="A2" s="33"/>
      <c r="B2" s="35"/>
      <c r="C2" s="35"/>
      <c r="D2" s="35"/>
      <c r="E2" s="35"/>
      <c r="F2" s="35"/>
      <c r="G2" s="35"/>
      <c r="H2" s="35"/>
      <c r="I2" s="35"/>
      <c r="J2" s="33"/>
      <c r="K2" s="11" t="s">
        <v>69</v>
      </c>
    </row>
    <row r="3" spans="1:1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1" spans="1:11" ht="66" customHeight="1"/>
    <row r="39" spans="1:17">
      <c r="A39" s="36"/>
      <c r="B39" s="91" t="s">
        <v>4</v>
      </c>
      <c r="C39" s="92"/>
      <c r="D39" s="92"/>
      <c r="E39" s="37"/>
      <c r="F39" s="38" t="s">
        <v>5</v>
      </c>
      <c r="G39" s="39"/>
      <c r="H39" s="93" t="s">
        <v>6</v>
      </c>
      <c r="I39" s="40"/>
      <c r="J39" s="61"/>
      <c r="K39" s="61"/>
      <c r="L39" s="61"/>
      <c r="M39" s="61"/>
      <c r="N39" s="61"/>
      <c r="O39" s="61"/>
      <c r="P39" s="61"/>
    </row>
    <row r="40" spans="1:17" ht="39">
      <c r="A40" s="41" t="s">
        <v>64</v>
      </c>
      <c r="B40" s="42" t="s">
        <v>144</v>
      </c>
      <c r="C40" s="43" t="s">
        <v>145</v>
      </c>
      <c r="D40" s="43" t="s">
        <v>146</v>
      </c>
      <c r="E40" s="44" t="s">
        <v>144</v>
      </c>
      <c r="F40" s="45" t="s">
        <v>145</v>
      </c>
      <c r="G40" s="45" t="s">
        <v>146</v>
      </c>
      <c r="H40" s="94"/>
      <c r="I40" s="33"/>
      <c r="J40" s="33"/>
      <c r="K40" s="33"/>
    </row>
    <row r="41" spans="1:17">
      <c r="A41" s="46" t="s">
        <v>44</v>
      </c>
      <c r="B41" s="47">
        <v>97.040746666512234</v>
      </c>
      <c r="C41" s="7">
        <v>49.168362039601163</v>
      </c>
      <c r="D41" s="7">
        <v>50.667749094018177</v>
      </c>
      <c r="E41" s="7">
        <v>81.091401080568943</v>
      </c>
      <c r="F41" s="7">
        <v>42.777547466977964</v>
      </c>
      <c r="G41" s="7">
        <v>52.752260901918234</v>
      </c>
      <c r="H41" s="7">
        <f t="shared" ref="H41:H80" si="0">(B41/E41)*100</f>
        <v>119.66835616774793</v>
      </c>
      <c r="I41" s="33"/>
      <c r="J41" s="26"/>
      <c r="K41" s="62"/>
      <c r="L41" s="62"/>
      <c r="M41" s="26"/>
      <c r="N41" s="26"/>
      <c r="O41" s="26"/>
      <c r="P41" s="26"/>
      <c r="Q41" s="26"/>
    </row>
    <row r="42" spans="1:17">
      <c r="A42" s="48" t="s">
        <v>45</v>
      </c>
      <c r="B42" s="47">
        <v>97.817393851183851</v>
      </c>
      <c r="C42" s="7">
        <v>48.694346875627289</v>
      </c>
      <c r="D42" s="7">
        <v>49.780867143173886</v>
      </c>
      <c r="E42" s="7">
        <v>80.442739671181343</v>
      </c>
      <c r="F42" s="7">
        <v>42.523312476779338</v>
      </c>
      <c r="G42" s="7">
        <v>52.861591550290839</v>
      </c>
      <c r="H42" s="7">
        <f t="shared" si="0"/>
        <v>121.59878473933551</v>
      </c>
      <c r="I42" s="32"/>
      <c r="J42" s="26"/>
      <c r="K42" s="62"/>
      <c r="L42" s="62"/>
      <c r="M42" s="26"/>
      <c r="N42" s="26"/>
      <c r="O42" s="26"/>
      <c r="P42" s="26"/>
      <c r="Q42" s="26"/>
    </row>
    <row r="43" spans="1:17">
      <c r="A43" s="49" t="s">
        <v>46</v>
      </c>
      <c r="B43" s="47">
        <v>98.37759782105131</v>
      </c>
      <c r="C43" s="7">
        <v>46.514967507366052</v>
      </c>
      <c r="D43" s="7">
        <v>47.282072888491257</v>
      </c>
      <c r="E43" s="7">
        <v>80.117024063262591</v>
      </c>
      <c r="F43" s="7">
        <v>41.132131214929579</v>
      </c>
      <c r="G43" s="7">
        <v>51.340063732912412</v>
      </c>
      <c r="H43" s="7">
        <f t="shared" si="0"/>
        <v>122.79237649088124</v>
      </c>
      <c r="I43" s="33"/>
      <c r="J43" s="26"/>
      <c r="K43" s="62"/>
      <c r="L43" s="62"/>
      <c r="M43" s="26"/>
      <c r="N43" s="26"/>
      <c r="O43" s="26"/>
      <c r="P43" s="26"/>
      <c r="Q43" s="26"/>
    </row>
    <row r="44" spans="1:17">
      <c r="A44" s="49" t="s">
        <v>47</v>
      </c>
      <c r="B44" s="47">
        <v>96.702070623995795</v>
      </c>
      <c r="C44" s="7">
        <v>46.428019466781073</v>
      </c>
      <c r="D44" s="7">
        <v>48.011401583773278</v>
      </c>
      <c r="E44" s="7">
        <v>80.541563214623892</v>
      </c>
      <c r="F44" s="7">
        <v>44.904125993056326</v>
      </c>
      <c r="G44" s="7">
        <v>55.752737097323958</v>
      </c>
      <c r="H44" s="7">
        <f t="shared" si="0"/>
        <v>120.06480475963453</v>
      </c>
      <c r="I44" s="33"/>
      <c r="J44" s="26"/>
      <c r="K44" s="62"/>
      <c r="L44" s="62"/>
      <c r="M44" s="26"/>
      <c r="N44" s="26"/>
      <c r="O44" s="26"/>
      <c r="P44" s="26"/>
      <c r="Q44" s="26"/>
    </row>
    <row r="45" spans="1:17">
      <c r="A45" s="49" t="s">
        <v>48</v>
      </c>
      <c r="B45" s="47">
        <v>94.150563219141219</v>
      </c>
      <c r="C45" s="7">
        <v>47.027589071683764</v>
      </c>
      <c r="D45" s="7">
        <v>49.949344394847671</v>
      </c>
      <c r="E45" s="7">
        <v>81.892218800363338</v>
      </c>
      <c r="F45" s="7">
        <v>43.738475981287522</v>
      </c>
      <c r="G45" s="7">
        <v>53.409806965884314</v>
      </c>
      <c r="H45" s="7">
        <f t="shared" si="0"/>
        <v>114.96887567384302</v>
      </c>
      <c r="I45" s="33"/>
      <c r="J45" s="26"/>
      <c r="K45" s="62"/>
      <c r="L45" s="62"/>
      <c r="M45" s="26"/>
      <c r="N45" s="26"/>
      <c r="O45" s="26"/>
      <c r="P45" s="26"/>
      <c r="Q45" s="26"/>
    </row>
    <row r="46" spans="1:17">
      <c r="A46" s="48" t="s">
        <v>49</v>
      </c>
      <c r="B46" s="47">
        <v>93.635062934544877</v>
      </c>
      <c r="C46" s="7">
        <v>46.641073713530609</v>
      </c>
      <c r="D46" s="7">
        <v>49.811547354291768</v>
      </c>
      <c r="E46" s="7">
        <v>81.839443665273095</v>
      </c>
      <c r="F46" s="7">
        <v>46.651966482521189</v>
      </c>
      <c r="G46" s="7">
        <v>57.00425661909474</v>
      </c>
      <c r="H46" s="7">
        <f t="shared" si="0"/>
        <v>114.41312250058344</v>
      </c>
      <c r="I46" s="33"/>
      <c r="J46" s="26"/>
      <c r="K46" s="62"/>
      <c r="L46" s="62"/>
      <c r="M46" s="26"/>
      <c r="N46" s="26"/>
      <c r="O46" s="26"/>
      <c r="P46" s="26"/>
      <c r="Q46" s="26"/>
    </row>
    <row r="47" spans="1:17">
      <c r="A47" s="49" t="s">
        <v>50</v>
      </c>
      <c r="B47" s="47">
        <v>92.919560565849423</v>
      </c>
      <c r="C47" s="7">
        <v>43.519309647054541</v>
      </c>
      <c r="D47" s="7">
        <v>46.835466485576639</v>
      </c>
      <c r="E47" s="7">
        <v>82.746988457908003</v>
      </c>
      <c r="F47" s="7">
        <v>39.291908024604602</v>
      </c>
      <c r="G47" s="7">
        <v>47.484396419636653</v>
      </c>
      <c r="H47" s="7">
        <f t="shared" si="0"/>
        <v>112.29358590266526</v>
      </c>
      <c r="I47" s="33"/>
      <c r="J47" s="26"/>
      <c r="K47" s="62"/>
      <c r="L47" s="62"/>
      <c r="M47" s="26"/>
      <c r="N47" s="26"/>
      <c r="O47" s="26"/>
      <c r="P47" s="26"/>
      <c r="Q47" s="26"/>
    </row>
    <row r="48" spans="1:17">
      <c r="A48" s="49" t="s">
        <v>51</v>
      </c>
      <c r="B48" s="47">
        <v>91.867251260960387</v>
      </c>
      <c r="C48" s="7">
        <v>47.351899682188545</v>
      </c>
      <c r="D48" s="7">
        <v>51.543829855119668</v>
      </c>
      <c r="E48" s="7">
        <v>81.99576968129243</v>
      </c>
      <c r="F48" s="7">
        <v>43.584763328867496</v>
      </c>
      <c r="G48" s="7">
        <v>53.154892622317078</v>
      </c>
      <c r="H48" s="7">
        <f t="shared" si="0"/>
        <v>112.03901325402177</v>
      </c>
      <c r="I48" s="33"/>
      <c r="J48" s="26"/>
      <c r="K48" s="62"/>
      <c r="L48" s="62"/>
      <c r="M48" s="26"/>
      <c r="N48" s="26"/>
      <c r="O48" s="26"/>
      <c r="P48" s="26"/>
      <c r="Q48" s="26"/>
    </row>
    <row r="49" spans="1:17">
      <c r="A49" s="49" t="s">
        <v>52</v>
      </c>
      <c r="B49" s="47">
        <v>90.828771098223513</v>
      </c>
      <c r="C49" s="7">
        <v>48.844328344023218</v>
      </c>
      <c r="D49" s="7">
        <v>53.776273480072767</v>
      </c>
      <c r="E49" s="7">
        <v>81.438940983309095</v>
      </c>
      <c r="F49" s="7">
        <v>44.339951443151783</v>
      </c>
      <c r="G49" s="7">
        <v>54.445638545700533</v>
      </c>
      <c r="H49" s="7">
        <f t="shared" si="0"/>
        <v>111.52990203647033</v>
      </c>
      <c r="I49" s="33"/>
      <c r="J49" s="26"/>
      <c r="K49" s="62"/>
      <c r="L49" s="62"/>
      <c r="M49" s="26"/>
      <c r="N49" s="26"/>
      <c r="O49" s="26"/>
      <c r="P49" s="26"/>
      <c r="Q49" s="26"/>
    </row>
    <row r="50" spans="1:17">
      <c r="A50" s="48" t="s">
        <v>53</v>
      </c>
      <c r="B50" s="47">
        <v>92.646671528958635</v>
      </c>
      <c r="C50" s="7">
        <v>53.457334563319108</v>
      </c>
      <c r="D50" s="7">
        <v>57.700221369517216</v>
      </c>
      <c r="E50" s="7">
        <v>80.725865272740052</v>
      </c>
      <c r="F50" s="7">
        <v>46.391187466755525</v>
      </c>
      <c r="G50" s="7">
        <v>57.467562980079094</v>
      </c>
      <c r="H50" s="7">
        <f t="shared" si="0"/>
        <v>114.76702196494644</v>
      </c>
      <c r="I50" s="33"/>
      <c r="J50" s="26"/>
      <c r="K50" s="62"/>
      <c r="L50" s="62"/>
      <c r="M50" s="26"/>
      <c r="N50" s="26"/>
      <c r="O50" s="26"/>
      <c r="P50" s="26"/>
      <c r="Q50" s="26"/>
    </row>
    <row r="51" spans="1:17">
      <c r="A51" s="49" t="s">
        <v>54</v>
      </c>
      <c r="B51" s="47">
        <v>94.421443267247128</v>
      </c>
      <c r="C51" s="7">
        <v>50.272346616326601</v>
      </c>
      <c r="D51" s="7">
        <v>53.242510257330444</v>
      </c>
      <c r="E51" s="7">
        <v>82.730456197010227</v>
      </c>
      <c r="F51" s="7">
        <v>48.366188804582947</v>
      </c>
      <c r="G51" s="7">
        <v>58.462374109819052</v>
      </c>
      <c r="H51" s="7">
        <f t="shared" si="0"/>
        <v>114.13141859437661</v>
      </c>
      <c r="I51" s="33"/>
      <c r="J51" s="26"/>
      <c r="K51" s="62"/>
      <c r="L51" s="62"/>
      <c r="M51" s="26"/>
      <c r="N51" s="26"/>
      <c r="O51" s="26"/>
      <c r="P51" s="26"/>
      <c r="Q51" s="26"/>
    </row>
    <row r="52" spans="1:17">
      <c r="A52" s="49" t="s">
        <v>55</v>
      </c>
      <c r="B52" s="47">
        <v>94.413586127343549</v>
      </c>
      <c r="C52" s="7">
        <v>56.227513393761541</v>
      </c>
      <c r="D52" s="7">
        <v>59.554472719976893</v>
      </c>
      <c r="E52" s="7">
        <v>82.596658635600164</v>
      </c>
      <c r="F52" s="7">
        <v>56.368255978516068</v>
      </c>
      <c r="G52" s="7">
        <v>68.245201331069225</v>
      </c>
      <c r="H52" s="7">
        <f t="shared" si="0"/>
        <v>114.30678636030216</v>
      </c>
      <c r="I52" s="33"/>
      <c r="J52" s="26"/>
      <c r="K52" s="62"/>
      <c r="L52" s="62"/>
      <c r="M52" s="26"/>
      <c r="N52" s="26"/>
      <c r="O52" s="26"/>
      <c r="P52" s="26"/>
      <c r="Q52" s="26"/>
    </row>
    <row r="53" spans="1:17">
      <c r="A53" s="49" t="s">
        <v>56</v>
      </c>
      <c r="B53" s="47">
        <v>92.983694179178883</v>
      </c>
      <c r="C53" s="7">
        <v>62.321871833610771</v>
      </c>
      <c r="D53" s="7">
        <v>67.024516915793242</v>
      </c>
      <c r="E53" s="7">
        <v>82.03250401058439</v>
      </c>
      <c r="F53" s="7">
        <v>54.104834747958243</v>
      </c>
      <c r="G53" s="7">
        <v>65.955361719860605</v>
      </c>
      <c r="H53" s="7">
        <f t="shared" si="0"/>
        <v>113.34981822227626</v>
      </c>
      <c r="I53" s="33"/>
      <c r="J53" s="26"/>
      <c r="K53" s="62"/>
      <c r="L53" s="62"/>
      <c r="M53" s="26"/>
      <c r="N53" s="26"/>
      <c r="O53" s="26"/>
      <c r="P53" s="26"/>
      <c r="Q53" s="26"/>
    </row>
    <row r="54" spans="1:17">
      <c r="A54" s="48" t="s">
        <v>57</v>
      </c>
      <c r="B54" s="47">
        <v>92.576773644639417</v>
      </c>
      <c r="C54" s="7">
        <v>62.501097381816493</v>
      </c>
      <c r="D54" s="7">
        <v>67.512719358933154</v>
      </c>
      <c r="E54" s="7">
        <v>81.312209477103409</v>
      </c>
      <c r="F54" s="7">
        <v>54.975912900690076</v>
      </c>
      <c r="G54" s="7">
        <v>67.610895404648687</v>
      </c>
      <c r="H54" s="7">
        <f t="shared" si="0"/>
        <v>113.85347199390515</v>
      </c>
      <c r="I54" s="33"/>
      <c r="J54" s="26"/>
      <c r="K54" s="62"/>
      <c r="L54" s="62"/>
      <c r="M54" s="26"/>
      <c r="N54" s="26"/>
      <c r="O54" s="26"/>
      <c r="P54" s="26"/>
      <c r="Q54" s="26"/>
    </row>
    <row r="55" spans="1:17">
      <c r="A55" s="49" t="s">
        <v>58</v>
      </c>
      <c r="B55" s="47">
        <v>91.675378501271524</v>
      </c>
      <c r="C55" s="7">
        <v>56.887800268449581</v>
      </c>
      <c r="D55" s="7">
        <v>62.0535210204389</v>
      </c>
      <c r="E55" s="7">
        <v>80.674681675568308</v>
      </c>
      <c r="F55" s="7">
        <v>55.290547427898325</v>
      </c>
      <c r="G55" s="7">
        <v>68.535191313591795</v>
      </c>
      <c r="H55" s="7">
        <f t="shared" si="0"/>
        <v>113.63587261483387</v>
      </c>
      <c r="I55" s="33"/>
      <c r="J55" s="26"/>
      <c r="K55" s="62"/>
      <c r="L55" s="62"/>
      <c r="M55" s="26"/>
      <c r="N55" s="26"/>
      <c r="O55" s="26"/>
      <c r="P55" s="26"/>
      <c r="Q55" s="26"/>
    </row>
    <row r="56" spans="1:17">
      <c r="A56" s="49" t="s">
        <v>59</v>
      </c>
      <c r="B56" s="47">
        <v>90.594808458040717</v>
      </c>
      <c r="C56" s="7">
        <v>59.190902955354211</v>
      </c>
      <c r="D56" s="7">
        <v>65.33586632967922</v>
      </c>
      <c r="E56" s="7">
        <v>80.428291081998537</v>
      </c>
      <c r="F56" s="7">
        <v>58.38161988005843</v>
      </c>
      <c r="G56" s="7">
        <v>72.588412727339048</v>
      </c>
      <c r="H56" s="7">
        <f t="shared" si="0"/>
        <v>112.64047419045269</v>
      </c>
      <c r="I56" s="33"/>
      <c r="J56" s="26"/>
      <c r="K56" s="62"/>
      <c r="L56" s="62"/>
      <c r="M56" s="26"/>
      <c r="N56" s="26"/>
      <c r="O56" s="26"/>
      <c r="P56" s="26"/>
      <c r="Q56" s="26"/>
    </row>
    <row r="57" spans="1:17">
      <c r="A57" s="49" t="s">
        <v>60</v>
      </c>
      <c r="B57" s="47">
        <v>88.328919862786321</v>
      </c>
      <c r="C57" s="7">
        <v>56.753631701801972</v>
      </c>
      <c r="D57" s="7">
        <v>64.25260468526983</v>
      </c>
      <c r="E57" s="7">
        <v>79.600101108899096</v>
      </c>
      <c r="F57" s="7">
        <v>54.930968383879993</v>
      </c>
      <c r="G57" s="7">
        <v>69.008666595552754</v>
      </c>
      <c r="H57" s="7">
        <f t="shared" si="0"/>
        <v>110.96583877694516</v>
      </c>
      <c r="I57" s="33"/>
      <c r="J57" s="26"/>
      <c r="K57" s="62"/>
      <c r="L57" s="62"/>
      <c r="M57" s="26"/>
      <c r="N57" s="26"/>
      <c r="O57" s="26"/>
      <c r="P57" s="26"/>
      <c r="Q57" s="26"/>
    </row>
    <row r="58" spans="1:17">
      <c r="A58" s="48" t="s">
        <v>61</v>
      </c>
      <c r="B58" s="47">
        <v>87.790391123405669</v>
      </c>
      <c r="C58" s="7">
        <v>61.490942101635831</v>
      </c>
      <c r="D58" s="7">
        <v>70.042907105443291</v>
      </c>
      <c r="E58" s="7">
        <v>80.12879888870394</v>
      </c>
      <c r="F58" s="7">
        <v>59.292388282283525</v>
      </c>
      <c r="G58" s="7">
        <v>73.996352253736163</v>
      </c>
      <c r="H58" s="7">
        <f t="shared" si="0"/>
        <v>109.56159625622668</v>
      </c>
      <c r="I58" s="33"/>
      <c r="J58" s="26"/>
      <c r="K58" s="62"/>
      <c r="L58" s="62"/>
      <c r="M58" s="26"/>
      <c r="N58" s="26"/>
      <c r="O58" s="26"/>
      <c r="P58" s="26"/>
      <c r="Q58" s="26"/>
    </row>
    <row r="59" spans="1:17">
      <c r="A59" s="49" t="s">
        <v>62</v>
      </c>
      <c r="B59" s="47">
        <v>88.475351467496679</v>
      </c>
      <c r="C59" s="7">
        <v>60.338691828533861</v>
      </c>
      <c r="D59" s="7">
        <v>68.198307017891793</v>
      </c>
      <c r="E59" s="7">
        <v>81.136429032147163</v>
      </c>
      <c r="F59" s="7">
        <v>56.08666086672045</v>
      </c>
      <c r="G59" s="7">
        <v>69.126361038865923</v>
      </c>
      <c r="H59" s="7">
        <f t="shared" si="0"/>
        <v>109.04516321816646</v>
      </c>
      <c r="I59" s="33"/>
      <c r="J59" s="26"/>
      <c r="K59" s="62"/>
      <c r="L59" s="62"/>
      <c r="M59" s="26"/>
      <c r="N59" s="26"/>
      <c r="O59" s="26"/>
      <c r="P59" s="26"/>
      <c r="Q59" s="26"/>
    </row>
    <row r="60" spans="1:17">
      <c r="A60" s="49" t="s">
        <v>63</v>
      </c>
      <c r="B60" s="47">
        <v>89.365247278274623</v>
      </c>
      <c r="C60" s="7">
        <v>64.575801669578738</v>
      </c>
      <c r="D60" s="7">
        <v>72.260530392708972</v>
      </c>
      <c r="E60" s="7">
        <v>81.954153989679014</v>
      </c>
      <c r="F60" s="7">
        <v>65.04430064861431</v>
      </c>
      <c r="G60" s="7">
        <v>79.366691597968426</v>
      </c>
      <c r="H60" s="7">
        <f t="shared" si="0"/>
        <v>109.04297455078229</v>
      </c>
      <c r="I60" s="33"/>
      <c r="J60" s="26"/>
      <c r="K60" s="62"/>
      <c r="L60" s="62"/>
      <c r="M60" s="26"/>
      <c r="N60" s="26"/>
      <c r="O60" s="26"/>
      <c r="P60" s="26"/>
      <c r="Q60" s="26"/>
    </row>
    <row r="61" spans="1:17">
      <c r="A61" s="49" t="s">
        <v>13</v>
      </c>
      <c r="B61" s="26">
        <v>88.103208234894268</v>
      </c>
      <c r="C61" s="50">
        <v>69.57418725778129</v>
      </c>
      <c r="D61" s="26">
        <v>78.96895998699803</v>
      </c>
      <c r="E61" s="26">
        <v>79.776350528607864</v>
      </c>
      <c r="F61" s="50">
        <v>62.44186101273462</v>
      </c>
      <c r="G61" s="26">
        <v>78.271142511636157</v>
      </c>
      <c r="H61" s="7">
        <f t="shared" si="0"/>
        <v>110.43775210461699</v>
      </c>
      <c r="I61" s="33"/>
      <c r="J61" s="26"/>
      <c r="K61" s="62"/>
      <c r="L61" s="62"/>
      <c r="M61" s="26"/>
      <c r="N61" s="26"/>
      <c r="O61" s="26"/>
      <c r="P61" s="26"/>
      <c r="Q61" s="26"/>
    </row>
    <row r="62" spans="1:17">
      <c r="A62" s="48" t="s">
        <v>14</v>
      </c>
      <c r="B62" s="26">
        <v>89.448970125031707</v>
      </c>
      <c r="C62" s="50">
        <v>71.008214736510951</v>
      </c>
      <c r="D62" s="26">
        <v>79.384049517573914</v>
      </c>
      <c r="E62" s="26">
        <v>82.766950117519784</v>
      </c>
      <c r="F62" s="50">
        <v>65.070248188866856</v>
      </c>
      <c r="G62" s="26">
        <v>78.618637145107826</v>
      </c>
      <c r="H62" s="7">
        <f t="shared" si="0"/>
        <v>108.07329495411417</v>
      </c>
      <c r="I62" s="33"/>
      <c r="J62" s="26"/>
      <c r="K62" s="62"/>
      <c r="L62" s="62"/>
      <c r="M62" s="26"/>
      <c r="N62" s="26"/>
      <c r="O62" s="26"/>
      <c r="P62" s="26"/>
      <c r="Q62" s="26"/>
    </row>
    <row r="63" spans="1:17">
      <c r="A63" s="49" t="s">
        <v>15</v>
      </c>
      <c r="B63" s="26">
        <v>90.91895495382505</v>
      </c>
      <c r="C63" s="50">
        <v>66.569578389379814</v>
      </c>
      <c r="D63" s="26">
        <v>73.21859168273663</v>
      </c>
      <c r="E63" s="26">
        <v>84.463323786629758</v>
      </c>
      <c r="F63" s="50">
        <v>66.242817872737774</v>
      </c>
      <c r="G63" s="26">
        <v>78.427907999665976</v>
      </c>
      <c r="H63" s="7">
        <f t="shared" si="0"/>
        <v>107.64311760155618</v>
      </c>
      <c r="I63" s="33"/>
      <c r="J63" s="26"/>
      <c r="K63" s="62"/>
      <c r="L63" s="62"/>
      <c r="M63" s="26"/>
      <c r="N63" s="26"/>
      <c r="O63" s="26"/>
      <c r="P63" s="26"/>
      <c r="Q63" s="26"/>
    </row>
    <row r="64" spans="1:17">
      <c r="A64" s="49" t="s">
        <v>16</v>
      </c>
      <c r="B64" s="26">
        <v>91.733101729436257</v>
      </c>
      <c r="C64" s="50">
        <v>76.290211170001101</v>
      </c>
      <c r="D64" s="26">
        <v>83.16541110269894</v>
      </c>
      <c r="E64" s="26">
        <v>85.485691348148421</v>
      </c>
      <c r="F64" s="50">
        <v>72.407558474912548</v>
      </c>
      <c r="G64" s="26">
        <v>84.701377895086011</v>
      </c>
      <c r="H64" s="7">
        <f t="shared" si="0"/>
        <v>107.3081357625625</v>
      </c>
      <c r="I64" s="33"/>
      <c r="J64" s="26"/>
      <c r="K64" s="62"/>
      <c r="L64" s="62"/>
      <c r="M64" s="26"/>
      <c r="N64" s="26"/>
      <c r="O64" s="26"/>
      <c r="P64" s="26"/>
      <c r="Q64" s="26"/>
    </row>
    <row r="65" spans="1:17" hidden="1">
      <c r="A65" s="49" t="s">
        <v>17</v>
      </c>
      <c r="B65" s="26">
        <v>90.446168552848576</v>
      </c>
      <c r="C65" s="50">
        <v>76.789855260998024</v>
      </c>
      <c r="D65" s="26">
        <v>84.901169933665145</v>
      </c>
      <c r="E65" s="26">
        <v>82.871308182996017</v>
      </c>
      <c r="F65" s="50">
        <v>68.699073904714623</v>
      </c>
      <c r="G65" s="26">
        <v>82.898503005548761</v>
      </c>
      <c r="H65" s="7">
        <f t="shared" si="0"/>
        <v>109.14051019096476</v>
      </c>
      <c r="I65" s="33"/>
      <c r="J65" s="26"/>
      <c r="K65" s="62"/>
      <c r="L65" s="62"/>
      <c r="M65" s="26"/>
      <c r="N65" s="26"/>
      <c r="O65" s="26"/>
      <c r="P65" s="26"/>
      <c r="Q65" s="26"/>
    </row>
    <row r="66" spans="1:17" hidden="1">
      <c r="A66" s="48" t="s">
        <v>18</v>
      </c>
      <c r="B66" s="26">
        <v>90.49780477895456</v>
      </c>
      <c r="C66" s="50">
        <v>80.372454484930344</v>
      </c>
      <c r="D66" s="26">
        <v>88.811496236637652</v>
      </c>
      <c r="E66" s="26">
        <v>82.210816544617799</v>
      </c>
      <c r="F66" s="50">
        <v>76.189772986816919</v>
      </c>
      <c r="G66" s="26">
        <v>92.676093231092167</v>
      </c>
      <c r="H66" s="7">
        <f t="shared" si="0"/>
        <v>110.08016777188827</v>
      </c>
      <c r="I66" s="33"/>
      <c r="J66" s="26"/>
      <c r="K66" s="62"/>
      <c r="L66" s="62"/>
      <c r="M66" s="26"/>
      <c r="N66" s="26"/>
      <c r="O66" s="26"/>
      <c r="P66" s="26"/>
      <c r="Q66" s="26"/>
    </row>
    <row r="67" spans="1:17" hidden="1">
      <c r="A67" s="49" t="s">
        <v>19</v>
      </c>
      <c r="B67" s="26">
        <v>90.509403464842407</v>
      </c>
      <c r="C67" s="50">
        <v>73.27745595699048</v>
      </c>
      <c r="D67" s="26">
        <v>80.961152269636472</v>
      </c>
      <c r="E67" s="26">
        <v>81.7088865315812</v>
      </c>
      <c r="F67" s="50">
        <v>70.695655824617944</v>
      </c>
      <c r="G67" s="26">
        <v>86.521379528774233</v>
      </c>
      <c r="H67" s="7">
        <f t="shared" si="0"/>
        <v>110.77057503391596</v>
      </c>
      <c r="I67" s="33"/>
      <c r="J67" s="26"/>
      <c r="K67" s="62"/>
      <c r="L67" s="62"/>
      <c r="M67" s="26"/>
      <c r="N67" s="26"/>
      <c r="O67" s="26"/>
      <c r="P67" s="26"/>
      <c r="Q67" s="26"/>
    </row>
    <row r="68" spans="1:17" hidden="1">
      <c r="A68" s="49" t="s">
        <v>20</v>
      </c>
      <c r="B68" s="26">
        <v>89.627783653990079</v>
      </c>
      <c r="C68" s="50">
        <v>73.095121438177415</v>
      </c>
      <c r="D68" s="26">
        <v>81.5540878717715</v>
      </c>
      <c r="E68" s="26">
        <v>79.470833829031506</v>
      </c>
      <c r="F68" s="50">
        <v>67.758454799862278</v>
      </c>
      <c r="G68" s="26">
        <v>85.262040845998925</v>
      </c>
      <c r="H68" s="7">
        <f t="shared" si="0"/>
        <v>112.78072638171834</v>
      </c>
      <c r="I68" s="33"/>
      <c r="J68" s="26"/>
      <c r="K68" s="62"/>
      <c r="L68" s="62"/>
      <c r="M68" s="26"/>
      <c r="N68" s="26"/>
      <c r="O68" s="26"/>
      <c r="P68" s="26"/>
      <c r="Q68" s="26"/>
    </row>
    <row r="69" spans="1:17" hidden="1">
      <c r="A69" s="49" t="s">
        <v>21</v>
      </c>
      <c r="B69" s="26">
        <v>87.610549458310331</v>
      </c>
      <c r="C69" s="50">
        <v>72.96843036642241</v>
      </c>
      <c r="D69" s="26">
        <v>83.287264853489589</v>
      </c>
      <c r="E69" s="26">
        <v>80.681480331654768</v>
      </c>
      <c r="F69" s="50">
        <v>68.611803740846256</v>
      </c>
      <c r="G69" s="26">
        <v>85.040338202657765</v>
      </c>
      <c r="H69" s="7">
        <f t="shared" si="0"/>
        <v>108.58817797860483</v>
      </c>
      <c r="I69" s="33"/>
      <c r="J69" s="26"/>
      <c r="K69" s="62"/>
      <c r="L69" s="62"/>
      <c r="M69" s="26"/>
      <c r="N69" s="26"/>
      <c r="O69" s="26"/>
      <c r="P69" s="26"/>
      <c r="Q69" s="26"/>
    </row>
    <row r="70" spans="1:17">
      <c r="A70" s="48" t="s">
        <v>22</v>
      </c>
      <c r="B70" s="26">
        <v>88.309842010312579</v>
      </c>
      <c r="C70" s="50">
        <v>79.109491722457065</v>
      </c>
      <c r="D70" s="26">
        <v>89.581738481403335</v>
      </c>
      <c r="E70" s="26">
        <v>80.048433739734719</v>
      </c>
      <c r="F70" s="50">
        <v>68.545260063784511</v>
      </c>
      <c r="G70" s="26">
        <v>85.629732977353001</v>
      </c>
      <c r="H70" s="7">
        <f t="shared" si="0"/>
        <v>110.32051207577473</v>
      </c>
      <c r="I70" s="33"/>
      <c r="J70" s="26"/>
      <c r="K70" s="62"/>
      <c r="L70" s="62"/>
      <c r="M70" s="26"/>
      <c r="N70" s="26"/>
      <c r="O70" s="26"/>
      <c r="P70" s="26"/>
      <c r="Q70" s="26"/>
    </row>
    <row r="71" spans="1:17">
      <c r="A71" s="49" t="s">
        <v>23</v>
      </c>
      <c r="B71" s="26">
        <v>87.582388214295079</v>
      </c>
      <c r="C71" s="50">
        <v>72.124178951866725</v>
      </c>
      <c r="D71" s="26">
        <v>82.350093920602561</v>
      </c>
      <c r="E71" s="26">
        <v>79.808721869280561</v>
      </c>
      <c r="F71" s="50">
        <v>67.23903076423818</v>
      </c>
      <c r="G71" s="26">
        <v>84.25022878385559</v>
      </c>
      <c r="H71" s="7">
        <f t="shared" si="0"/>
        <v>109.74037193296627</v>
      </c>
      <c r="I71" s="33"/>
      <c r="J71" s="26"/>
      <c r="K71" s="62"/>
      <c r="L71" s="62"/>
      <c r="M71" s="26"/>
      <c r="N71" s="26"/>
      <c r="O71" s="26"/>
      <c r="P71" s="26"/>
      <c r="Q71" s="26"/>
    </row>
    <row r="72" spans="1:17">
      <c r="A72" s="49" t="s">
        <v>24</v>
      </c>
      <c r="B72" s="26">
        <v>86.723180273880772</v>
      </c>
      <c r="C72" s="50">
        <v>76.171544691723398</v>
      </c>
      <c r="D72" s="26">
        <v>87.832969745466599</v>
      </c>
      <c r="E72" s="26">
        <v>79.727363501161747</v>
      </c>
      <c r="F72" s="50">
        <v>76.482478304509897</v>
      </c>
      <c r="G72" s="26">
        <v>95.930023201521152</v>
      </c>
      <c r="H72" s="7">
        <f t="shared" si="0"/>
        <v>108.77467467316548</v>
      </c>
      <c r="I72" s="33"/>
      <c r="J72" s="26"/>
      <c r="K72" s="62"/>
      <c r="L72" s="62"/>
      <c r="M72" s="26"/>
      <c r="N72" s="26"/>
      <c r="O72" s="26"/>
      <c r="P72" s="26"/>
      <c r="Q72" s="26"/>
    </row>
    <row r="73" spans="1:17">
      <c r="A73" s="49" t="s">
        <v>25</v>
      </c>
      <c r="B73" s="26">
        <v>87.225124140091722</v>
      </c>
      <c r="C73" s="50">
        <v>77.63983753063323</v>
      </c>
      <c r="D73" s="26">
        <v>89.010865042149518</v>
      </c>
      <c r="E73" s="26">
        <v>79.396781020565271</v>
      </c>
      <c r="F73" s="50">
        <v>70.113245408348689</v>
      </c>
      <c r="G73" s="26">
        <v>88.307415624688971</v>
      </c>
      <c r="H73" s="7">
        <f t="shared" si="0"/>
        <v>109.85977393403236</v>
      </c>
      <c r="I73" s="33"/>
      <c r="J73" s="26"/>
      <c r="K73" s="62"/>
      <c r="L73" s="62"/>
      <c r="M73" s="26"/>
      <c r="N73" s="26"/>
      <c r="O73" s="26"/>
      <c r="P73" s="26"/>
      <c r="Q73" s="26"/>
    </row>
    <row r="74" spans="1:17">
      <c r="A74" s="48" t="s">
        <v>26</v>
      </c>
      <c r="B74" s="26">
        <v>87.700500194141313</v>
      </c>
      <c r="C74" s="50">
        <v>74.085969584987382</v>
      </c>
      <c r="D74" s="26">
        <v>84.476108370545546</v>
      </c>
      <c r="E74" s="26">
        <v>79.679500312462608</v>
      </c>
      <c r="F74" s="50">
        <v>71.294980393567599</v>
      </c>
      <c r="G74" s="26">
        <v>89.477193147663641</v>
      </c>
      <c r="H74" s="7">
        <f t="shared" si="0"/>
        <v>110.06657904507986</v>
      </c>
      <c r="I74" s="33"/>
      <c r="J74" s="26"/>
      <c r="K74" s="62"/>
      <c r="L74" s="62"/>
      <c r="M74" s="26"/>
      <c r="N74" s="26"/>
      <c r="O74" s="26"/>
      <c r="P74" s="26"/>
      <c r="Q74" s="26"/>
    </row>
    <row r="75" spans="1:17">
      <c r="A75" s="49" t="s">
        <v>27</v>
      </c>
      <c r="B75" s="26">
        <v>85.752900757001939</v>
      </c>
      <c r="C75" s="50">
        <v>68.213445455239281</v>
      </c>
      <c r="D75" s="26">
        <v>79.546516623408493</v>
      </c>
      <c r="E75" s="26">
        <v>77.836322189229534</v>
      </c>
      <c r="F75" s="50">
        <v>64.824670892531742</v>
      </c>
      <c r="G75" s="26">
        <v>83.283316926297147</v>
      </c>
      <c r="H75" s="7">
        <f t="shared" si="0"/>
        <v>110.17080245457416</v>
      </c>
      <c r="I75" s="33"/>
      <c r="J75" s="26"/>
      <c r="K75" s="62"/>
      <c r="L75" s="62"/>
      <c r="M75" s="26"/>
      <c r="N75" s="26"/>
      <c r="O75" s="26"/>
      <c r="P75" s="26"/>
      <c r="Q75" s="26"/>
    </row>
    <row r="76" spans="1:17">
      <c r="A76" s="49" t="s">
        <v>28</v>
      </c>
      <c r="B76" s="26">
        <v>85.400763033579139</v>
      </c>
      <c r="C76" s="50">
        <v>74.711135556291069</v>
      </c>
      <c r="D76" s="26">
        <v>87.482983644356224</v>
      </c>
      <c r="E76" s="26">
        <v>78.146017679822009</v>
      </c>
      <c r="F76" s="50">
        <v>70.82008844793269</v>
      </c>
      <c r="G76" s="26">
        <v>90.625332615415132</v>
      </c>
      <c r="H76" s="7">
        <f t="shared" si="0"/>
        <v>109.28357652654942</v>
      </c>
      <c r="I76" s="33"/>
      <c r="J76" s="26"/>
      <c r="K76" s="62"/>
      <c r="L76" s="62"/>
      <c r="M76" s="26"/>
      <c r="N76" s="26"/>
      <c r="O76" s="26"/>
      <c r="P76" s="26"/>
      <c r="Q76" s="26"/>
    </row>
    <row r="77" spans="1:17">
      <c r="A77" s="49" t="s">
        <v>29</v>
      </c>
      <c r="B77" s="26">
        <v>88.580417157729102</v>
      </c>
      <c r="C77" s="50">
        <v>77.8024609528469</v>
      </c>
      <c r="D77" s="26">
        <v>87.832574568780487</v>
      </c>
      <c r="E77" s="26">
        <v>80.039425856181936</v>
      </c>
      <c r="F77" s="50">
        <v>74.695233839074035</v>
      </c>
      <c r="G77" s="26">
        <v>93.323050534373408</v>
      </c>
      <c r="H77" s="7">
        <f t="shared" si="0"/>
        <v>110.67098022029039</v>
      </c>
      <c r="I77" s="33"/>
      <c r="J77" s="26"/>
      <c r="K77" s="62"/>
      <c r="L77" s="62"/>
      <c r="M77" s="26"/>
      <c r="N77" s="26"/>
      <c r="O77" s="26"/>
      <c r="P77" s="26"/>
      <c r="Q77" s="26"/>
    </row>
    <row r="78" spans="1:17">
      <c r="A78" s="48" t="s">
        <v>30</v>
      </c>
      <c r="B78" s="26">
        <v>91.58914666812899</v>
      </c>
      <c r="C78" s="50">
        <v>82.165318594712431</v>
      </c>
      <c r="D78" s="26">
        <v>89.710758953808934</v>
      </c>
      <c r="E78" s="26">
        <v>84.951778678396977</v>
      </c>
      <c r="F78" s="50">
        <v>80.736849322955692</v>
      </c>
      <c r="G78" s="26">
        <v>95.038444843779317</v>
      </c>
      <c r="H78" s="7">
        <f t="shared" si="0"/>
        <v>107.81310067074543</v>
      </c>
      <c r="I78" s="33"/>
      <c r="J78" s="26"/>
      <c r="K78" s="62"/>
      <c r="L78" s="62"/>
      <c r="M78" s="26"/>
      <c r="N78" s="26"/>
      <c r="O78" s="26"/>
      <c r="P78" s="26"/>
      <c r="Q78" s="26"/>
    </row>
    <row r="79" spans="1:17">
      <c r="A79" s="49" t="s">
        <v>31</v>
      </c>
      <c r="B79" s="26">
        <v>94.442355096801009</v>
      </c>
      <c r="C79" s="50">
        <v>79.128567516850268</v>
      </c>
      <c r="D79" s="26">
        <v>83.785042671063479</v>
      </c>
      <c r="E79" s="26">
        <v>84.168627507252566</v>
      </c>
      <c r="F79" s="50">
        <v>74.428450774630448</v>
      </c>
      <c r="G79" s="26">
        <v>88.427782392352469</v>
      </c>
      <c r="H79" s="7">
        <f t="shared" si="0"/>
        <v>112.20612464978497</v>
      </c>
      <c r="I79" s="33"/>
      <c r="J79" s="26"/>
      <c r="K79" s="62"/>
      <c r="L79" s="62"/>
      <c r="M79" s="26"/>
      <c r="N79" s="26"/>
      <c r="O79" s="26"/>
      <c r="P79" s="26"/>
      <c r="Q79" s="26"/>
    </row>
    <row r="80" spans="1:17">
      <c r="A80" s="49" t="s">
        <v>32</v>
      </c>
      <c r="B80" s="26">
        <v>94.534887060635157</v>
      </c>
      <c r="C80" s="50">
        <v>86.094395847511265</v>
      </c>
      <c r="D80" s="26">
        <v>91.071559426416925</v>
      </c>
      <c r="E80" s="26">
        <v>87.004533185149711</v>
      </c>
      <c r="F80" s="50">
        <v>82.956706051150334</v>
      </c>
      <c r="G80" s="26">
        <v>95.347567551152835</v>
      </c>
      <c r="H80" s="7">
        <f t="shared" si="0"/>
        <v>108.65512818678138</v>
      </c>
      <c r="I80" s="33"/>
      <c r="J80" s="26"/>
      <c r="K80" s="62"/>
      <c r="L80" s="62"/>
      <c r="M80" s="26"/>
      <c r="N80" s="26"/>
      <c r="O80" s="26"/>
      <c r="P80" s="26"/>
      <c r="Q80" s="26"/>
    </row>
    <row r="81" spans="1:17">
      <c r="A81" s="49" t="s">
        <v>33</v>
      </c>
      <c r="B81" s="26">
        <v>92.447437502523968</v>
      </c>
      <c r="C81" s="50">
        <v>84.878455100597108</v>
      </c>
      <c r="D81" s="26">
        <v>91.812663924711103</v>
      </c>
      <c r="E81" s="26">
        <v>85.008894349978945</v>
      </c>
      <c r="F81" s="50">
        <v>78.600524731107726</v>
      </c>
      <c r="G81" s="26">
        <v>92.461530446015118</v>
      </c>
      <c r="H81" s="7">
        <f t="shared" ref="H81:H90" si="1">(B81/E81)*100</f>
        <v>108.75031161083071</v>
      </c>
      <c r="I81" s="33"/>
      <c r="J81" s="26"/>
      <c r="K81" s="62"/>
      <c r="L81" s="62"/>
      <c r="M81" s="26"/>
      <c r="N81" s="26"/>
      <c r="O81" s="26"/>
      <c r="P81" s="26"/>
      <c r="Q81" s="26"/>
    </row>
    <row r="82" spans="1:17">
      <c r="A82" s="48" t="s">
        <v>34</v>
      </c>
      <c r="B82" s="26">
        <v>92.423809744874745</v>
      </c>
      <c r="C82" s="50">
        <v>86.860720260656436</v>
      </c>
      <c r="D82" s="26">
        <v>93.980891396970179</v>
      </c>
      <c r="E82" s="26">
        <v>85.90512461572979</v>
      </c>
      <c r="F82" s="50">
        <v>79.142656171353522</v>
      </c>
      <c r="G82" s="26">
        <v>92.127980170558644</v>
      </c>
      <c r="H82" s="7">
        <f t="shared" si="1"/>
        <v>107.58823778942677</v>
      </c>
      <c r="I82" s="33"/>
      <c r="J82" s="26"/>
      <c r="K82" s="62"/>
      <c r="L82" s="62"/>
      <c r="M82" s="26"/>
      <c r="N82" s="26"/>
      <c r="O82" s="26"/>
      <c r="P82" s="26"/>
      <c r="Q82" s="26"/>
    </row>
    <row r="83" spans="1:17">
      <c r="A83" s="49" t="s">
        <v>35</v>
      </c>
      <c r="B83" s="26">
        <v>91.107256294303397</v>
      </c>
      <c r="C83" s="50">
        <v>81.934135189746598</v>
      </c>
      <c r="D83" s="26">
        <v>89.931514264524409</v>
      </c>
      <c r="E83" s="26">
        <v>87.660871071390389</v>
      </c>
      <c r="F83" s="50">
        <v>75.633294919293647</v>
      </c>
      <c r="G83" s="26">
        <v>86.279424325834967</v>
      </c>
      <c r="H83" s="7">
        <f t="shared" si="1"/>
        <v>103.93149780602373</v>
      </c>
      <c r="I83" s="33"/>
      <c r="J83" s="26"/>
      <c r="K83" s="62"/>
      <c r="L83" s="62"/>
      <c r="M83" s="26"/>
      <c r="N83" s="26"/>
      <c r="O83" s="26"/>
      <c r="P83" s="26"/>
      <c r="Q83" s="26"/>
    </row>
    <row r="84" spans="1:17">
      <c r="A84" s="49" t="s">
        <v>36</v>
      </c>
      <c r="B84" s="26">
        <v>92.069118176685308</v>
      </c>
      <c r="C84" s="50">
        <v>90.309931625787669</v>
      </c>
      <c r="D84" s="26">
        <v>98.089276203470803</v>
      </c>
      <c r="E84" s="26">
        <v>88.440983573982109</v>
      </c>
      <c r="F84" s="50">
        <v>90.422168398746095</v>
      </c>
      <c r="G84" s="26">
        <v>102.24012075040237</v>
      </c>
      <c r="H84" s="7">
        <f t="shared" si="1"/>
        <v>104.10232276495231</v>
      </c>
      <c r="I84" s="33"/>
      <c r="J84" s="26"/>
      <c r="K84" s="62"/>
      <c r="L84" s="62"/>
      <c r="M84" s="26"/>
      <c r="N84" s="26"/>
      <c r="O84" s="26"/>
      <c r="P84" s="26"/>
      <c r="Q84" s="26"/>
    </row>
    <row r="85" spans="1:17">
      <c r="A85" s="49" t="s">
        <v>37</v>
      </c>
      <c r="B85" s="26">
        <v>94.156857662410545</v>
      </c>
      <c r="C85" s="50">
        <v>92.684267070981591</v>
      </c>
      <c r="D85" s="26">
        <v>98.436024069483295</v>
      </c>
      <c r="E85" s="26">
        <v>88.790241872138836</v>
      </c>
      <c r="F85" s="50">
        <v>85.528055040115248</v>
      </c>
      <c r="G85" s="26">
        <v>96.325962444621013</v>
      </c>
      <c r="H85" s="7">
        <f t="shared" si="1"/>
        <v>106.04415043490908</v>
      </c>
      <c r="I85" s="33"/>
      <c r="J85" s="26"/>
      <c r="K85" s="62"/>
      <c r="L85" s="62"/>
      <c r="M85" s="26"/>
      <c r="N85" s="26"/>
      <c r="O85" s="26"/>
      <c r="P85" s="26"/>
      <c r="Q85" s="26"/>
    </row>
    <row r="86" spans="1:17">
      <c r="A86" s="48" t="s">
        <v>38</v>
      </c>
      <c r="B86" s="26">
        <v>95.623876137361947</v>
      </c>
      <c r="C86" s="50">
        <v>96.227085234850904</v>
      </c>
      <c r="D86" s="26">
        <v>100.63081431389122</v>
      </c>
      <c r="E86" s="26">
        <v>91.366763066256624</v>
      </c>
      <c r="F86" s="50">
        <v>92.781821464568225</v>
      </c>
      <c r="G86" s="26">
        <v>101.54876713474654</v>
      </c>
      <c r="H86" s="7">
        <f t="shared" si="1"/>
        <v>104.65936728875704</v>
      </c>
      <c r="I86" s="33"/>
      <c r="J86" s="26"/>
      <c r="K86" s="62"/>
      <c r="L86" s="62"/>
      <c r="M86" s="26"/>
      <c r="N86" s="26"/>
      <c r="O86" s="26"/>
      <c r="P86" s="26"/>
      <c r="Q86" s="26"/>
    </row>
    <row r="87" spans="1:17">
      <c r="A87" s="49" t="s">
        <v>39</v>
      </c>
      <c r="B87" s="26">
        <v>98.10859806847445</v>
      </c>
      <c r="C87" s="50">
        <v>89.450186813975847</v>
      </c>
      <c r="D87" s="26">
        <v>91.174666212414465</v>
      </c>
      <c r="E87" s="26">
        <v>91.718311431754344</v>
      </c>
      <c r="F87" s="50">
        <v>82.964434646167476</v>
      </c>
      <c r="G87" s="26">
        <v>90.455693471881048</v>
      </c>
      <c r="H87" s="7">
        <f t="shared" si="1"/>
        <v>106.96729642855993</v>
      </c>
      <c r="I87" s="33"/>
      <c r="J87" s="26"/>
      <c r="K87" s="62"/>
      <c r="L87" s="62"/>
      <c r="M87" s="26"/>
      <c r="N87" s="26"/>
      <c r="O87" s="26"/>
      <c r="P87" s="26"/>
      <c r="Q87" s="26"/>
    </row>
    <row r="88" spans="1:17">
      <c r="A88" s="49" t="s">
        <v>40</v>
      </c>
      <c r="B88" s="26">
        <v>99.760351632835608</v>
      </c>
      <c r="C88" s="50">
        <v>98.287594082333754</v>
      </c>
      <c r="D88" s="26">
        <v>98.523704532212818</v>
      </c>
      <c r="E88" s="26">
        <v>91.170570224782452</v>
      </c>
      <c r="F88" s="50">
        <v>92.101537860359642</v>
      </c>
      <c r="G88" s="26">
        <v>101.02112735877506</v>
      </c>
      <c r="H88" s="7">
        <f t="shared" si="1"/>
        <v>109.42166028672951</v>
      </c>
      <c r="I88" s="33"/>
      <c r="J88" s="26"/>
      <c r="K88" s="62"/>
      <c r="L88" s="62"/>
      <c r="M88" s="26"/>
      <c r="N88" s="26"/>
      <c r="O88" s="26"/>
      <c r="P88" s="26"/>
      <c r="Q88" s="26"/>
    </row>
    <row r="89" spans="1:17">
      <c r="A89" s="49" t="s">
        <v>65</v>
      </c>
      <c r="B89" s="26">
        <v>101.72192768007318</v>
      </c>
      <c r="C89" s="50">
        <v>106.3690741745951</v>
      </c>
      <c r="D89" s="26">
        <v>104.56848056388868</v>
      </c>
      <c r="E89" s="26">
        <v>90.938070313049252</v>
      </c>
      <c r="F89" s="50">
        <v>92.106231516199841</v>
      </c>
      <c r="G89" s="26">
        <v>101.28456783750586</v>
      </c>
      <c r="H89" s="7">
        <f t="shared" si="1"/>
        <v>111.85846294065962</v>
      </c>
      <c r="I89" s="51"/>
      <c r="J89" s="26"/>
      <c r="K89" s="62"/>
      <c r="L89" s="62"/>
      <c r="M89" s="26"/>
      <c r="N89" s="26"/>
      <c r="O89" s="26"/>
      <c r="P89" s="26"/>
      <c r="Q89" s="26"/>
    </row>
    <row r="90" spans="1:17">
      <c r="A90" s="49" t="s">
        <v>66</v>
      </c>
      <c r="B90" s="26">
        <v>103.37963174464728</v>
      </c>
      <c r="C90" s="50">
        <v>103.50426419875369</v>
      </c>
      <c r="D90" s="26">
        <v>100.12055803714708</v>
      </c>
      <c r="E90" s="26">
        <v>92.806186302323283</v>
      </c>
      <c r="F90" s="50">
        <v>97.093713965962806</v>
      </c>
      <c r="G90" s="26">
        <v>104.61987269880846</v>
      </c>
      <c r="H90" s="7">
        <f t="shared" si="1"/>
        <v>111.39303947678681</v>
      </c>
      <c r="I90" s="51"/>
      <c r="J90" s="26"/>
      <c r="K90" s="62"/>
      <c r="L90" s="62"/>
      <c r="M90" s="26"/>
      <c r="N90" s="26"/>
      <c r="O90" s="26"/>
      <c r="P90" s="26"/>
      <c r="Q90" s="26"/>
    </row>
    <row r="91" spans="1:17">
      <c r="A91" s="49" t="s">
        <v>68</v>
      </c>
      <c r="B91" s="26">
        <v>103.12506193520265</v>
      </c>
      <c r="C91" s="50">
        <v>94.284664195827219</v>
      </c>
      <c r="D91" s="26">
        <v>91.427498250366284</v>
      </c>
      <c r="E91" s="26">
        <v>93.030589035834865</v>
      </c>
      <c r="F91" s="50">
        <v>88.820753149323451</v>
      </c>
      <c r="G91" s="26">
        <v>95.474783154650908</v>
      </c>
      <c r="H91" s="7">
        <f t="shared" ref="H91:H96" si="2">(B91/E91)*100</f>
        <v>110.85070298273556</v>
      </c>
      <c r="I91" s="51"/>
      <c r="J91" s="26"/>
      <c r="K91" s="62"/>
      <c r="L91" s="62"/>
      <c r="M91" s="26"/>
      <c r="N91" s="26"/>
      <c r="O91" s="26"/>
      <c r="P91" s="26"/>
      <c r="Q91" s="26"/>
    </row>
    <row r="92" spans="1:17">
      <c r="A92" s="49" t="s">
        <v>71</v>
      </c>
      <c r="B92" s="26">
        <v>101.91741991339721</v>
      </c>
      <c r="C92" s="50">
        <v>99.590092192569628</v>
      </c>
      <c r="D92" s="26">
        <v>97.716457380791056</v>
      </c>
      <c r="E92" s="26">
        <v>94.90877134764186</v>
      </c>
      <c r="F92" s="50">
        <v>92.35022704744668</v>
      </c>
      <c r="G92" s="26">
        <v>97.304206698995401</v>
      </c>
      <c r="H92" s="7">
        <f t="shared" si="2"/>
        <v>107.38461626490067</v>
      </c>
      <c r="I92" s="51"/>
      <c r="J92" s="26"/>
      <c r="K92" s="62"/>
      <c r="L92" s="62"/>
      <c r="M92" s="26"/>
      <c r="N92" s="26"/>
      <c r="O92" s="26"/>
      <c r="P92" s="26"/>
      <c r="Q92" s="26"/>
    </row>
    <row r="93" spans="1:17">
      <c r="A93" s="49" t="s">
        <v>72</v>
      </c>
      <c r="B93" s="26">
        <v>103.71129614040856</v>
      </c>
      <c r="C93" s="50">
        <v>104.18687145555549</v>
      </c>
      <c r="D93" s="26">
        <v>100.45855691094896</v>
      </c>
      <c r="E93" s="26">
        <v>97.195450672082956</v>
      </c>
      <c r="F93" s="50">
        <v>93.013966706484297</v>
      </c>
      <c r="G93" s="26">
        <v>95.697860407514938</v>
      </c>
      <c r="H93" s="7">
        <f t="shared" si="2"/>
        <v>106.70385848645189</v>
      </c>
      <c r="I93" s="51"/>
      <c r="J93" s="26"/>
      <c r="K93" s="62"/>
      <c r="L93" s="62"/>
      <c r="M93" s="26"/>
      <c r="N93" s="26"/>
      <c r="O93" s="26"/>
      <c r="P93" s="26"/>
      <c r="Q93" s="26"/>
    </row>
    <row r="94" spans="1:17">
      <c r="A94" s="49" t="s">
        <v>73</v>
      </c>
      <c r="B94" s="26">
        <v>108.02438534768388</v>
      </c>
      <c r="C94" s="50">
        <v>109.41694980326943</v>
      </c>
      <c r="D94" s="26">
        <v>101.28912046282906</v>
      </c>
      <c r="E94" s="26">
        <v>103.88486175981546</v>
      </c>
      <c r="F94" s="50">
        <v>102.93062580165169</v>
      </c>
      <c r="G94" s="26">
        <v>99.081448498035897</v>
      </c>
      <c r="H94" s="7">
        <f t="shared" si="2"/>
        <v>103.98472262247323</v>
      </c>
      <c r="I94" s="51"/>
      <c r="J94" s="26"/>
      <c r="K94" s="62"/>
      <c r="L94" s="62"/>
      <c r="M94" s="26"/>
      <c r="N94" s="26"/>
      <c r="O94" s="26"/>
      <c r="P94" s="26"/>
      <c r="Q94" s="26"/>
    </row>
    <row r="95" spans="1:17">
      <c r="A95" s="49" t="s">
        <v>74</v>
      </c>
      <c r="B95" s="26">
        <v>112.5489837808787</v>
      </c>
      <c r="C95" s="50">
        <v>104.59812261187858</v>
      </c>
      <c r="D95" s="26">
        <v>92.93564375158013</v>
      </c>
      <c r="E95" s="26">
        <v>107.34543377219654</v>
      </c>
      <c r="F95" s="50">
        <v>102.78520599351427</v>
      </c>
      <c r="G95" s="26">
        <v>95.75181950617079</v>
      </c>
      <c r="H95" s="7">
        <f t="shared" si="2"/>
        <v>104.8474814678423</v>
      </c>
      <c r="I95" s="51"/>
      <c r="J95" s="26"/>
      <c r="K95" s="62"/>
      <c r="L95" s="62"/>
      <c r="M95" s="26"/>
      <c r="N95" s="26"/>
      <c r="O95" s="26"/>
      <c r="P95" s="26"/>
      <c r="Q95" s="26"/>
    </row>
    <row r="96" spans="1:17">
      <c r="A96" s="49" t="s">
        <v>75</v>
      </c>
      <c r="B96" s="26">
        <v>106.6374934655085</v>
      </c>
      <c r="C96" s="50">
        <v>86.951846490447195</v>
      </c>
      <c r="D96" s="26">
        <v>81.539657080545254</v>
      </c>
      <c r="E96" s="26">
        <v>97.103369095849999</v>
      </c>
      <c r="F96" s="50">
        <v>95.143870831651</v>
      </c>
      <c r="G96" s="26">
        <v>97.982049147933395</v>
      </c>
      <c r="H96" s="7">
        <f t="shared" si="2"/>
        <v>109.81853097213079</v>
      </c>
      <c r="I96" s="51"/>
      <c r="J96" s="26"/>
      <c r="K96" s="62"/>
      <c r="L96" s="62"/>
      <c r="M96" s="26"/>
      <c r="N96" s="26"/>
      <c r="O96" s="26"/>
      <c r="P96" s="26"/>
      <c r="Q96" s="26"/>
    </row>
    <row r="97" spans="1:17">
      <c r="A97" s="49" t="s">
        <v>76</v>
      </c>
      <c r="B97" s="26">
        <v>101.28779080571574</v>
      </c>
      <c r="C97" s="50">
        <v>77.501466440474516</v>
      </c>
      <c r="D97" s="26">
        <v>76.516099151262409</v>
      </c>
      <c r="E97" s="26">
        <v>91.594980002255483</v>
      </c>
      <c r="F97" s="50">
        <v>76.968144621316753</v>
      </c>
      <c r="G97" s="26">
        <v>84.030963945336154</v>
      </c>
      <c r="H97" s="7">
        <f t="shared" ref="H97:H102" si="3">(B97/E97)*100</f>
        <v>110.58225112688662</v>
      </c>
      <c r="I97" s="51"/>
      <c r="J97" s="26"/>
      <c r="K97" s="62"/>
      <c r="L97" s="62"/>
      <c r="M97" s="26"/>
      <c r="N97" s="26"/>
      <c r="O97" s="26"/>
      <c r="P97" s="26"/>
      <c r="Q97" s="26"/>
    </row>
    <row r="98" spans="1:17">
      <c r="A98" s="49" t="s">
        <v>77</v>
      </c>
      <c r="B98" s="26">
        <v>95.815082062989092</v>
      </c>
      <c r="C98" s="50">
        <v>73.786568106712906</v>
      </c>
      <c r="D98" s="26">
        <v>77.009346042963514</v>
      </c>
      <c r="E98" s="26">
        <v>89.930568984963131</v>
      </c>
      <c r="F98" s="50">
        <v>74.67334300530635</v>
      </c>
      <c r="G98" s="26">
        <v>83.034438509896518</v>
      </c>
      <c r="H98" s="7">
        <f t="shared" si="3"/>
        <v>106.5433958046122</v>
      </c>
      <c r="I98" s="51"/>
      <c r="J98" s="26"/>
      <c r="K98" s="62"/>
      <c r="L98" s="62"/>
      <c r="M98" s="26"/>
      <c r="N98" s="26"/>
      <c r="O98" s="26"/>
      <c r="P98" s="26"/>
      <c r="Q98" s="26"/>
    </row>
    <row r="99" spans="1:17">
      <c r="A99" s="49" t="s">
        <v>78</v>
      </c>
      <c r="B99" s="26">
        <v>95.480859016942233</v>
      </c>
      <c r="C99" s="50">
        <v>81.634620152450807</v>
      </c>
      <c r="D99" s="26">
        <v>85.498414020913899</v>
      </c>
      <c r="E99" s="26">
        <v>90.159153279253132</v>
      </c>
      <c r="F99" s="50">
        <v>74.115436464243587</v>
      </c>
      <c r="G99" s="26">
        <v>82.205115918508383</v>
      </c>
      <c r="H99" s="7">
        <f t="shared" si="3"/>
        <v>105.90256845159803</v>
      </c>
      <c r="I99" s="51"/>
      <c r="J99" s="26"/>
      <c r="K99" s="62"/>
      <c r="L99" s="62"/>
      <c r="M99" s="26"/>
      <c r="N99" s="26"/>
      <c r="O99" s="26"/>
      <c r="P99" s="26"/>
      <c r="Q99" s="26"/>
    </row>
    <row r="100" spans="1:17">
      <c r="A100" s="49" t="s">
        <v>79</v>
      </c>
      <c r="B100" s="26">
        <v>93.641876649481674</v>
      </c>
      <c r="C100" s="50">
        <v>79.715320308858523</v>
      </c>
      <c r="D100" s="26">
        <v>85.127854290888649</v>
      </c>
      <c r="E100" s="26">
        <v>90.561543985135259</v>
      </c>
      <c r="F100" s="50">
        <v>84.544979820653197</v>
      </c>
      <c r="G100" s="26">
        <v>93.356380755454268</v>
      </c>
      <c r="H100" s="7">
        <f t="shared" si="3"/>
        <v>103.40136942105582</v>
      </c>
      <c r="I100" s="51"/>
      <c r="J100" s="26"/>
      <c r="K100" s="62"/>
      <c r="L100" s="62"/>
      <c r="M100" s="26"/>
      <c r="N100" s="26"/>
      <c r="O100" s="26"/>
      <c r="P100" s="26"/>
      <c r="Q100" s="26"/>
    </row>
    <row r="101" spans="1:17">
      <c r="A101" s="49" t="s">
        <v>80</v>
      </c>
      <c r="B101" s="26">
        <v>94.301130274815392</v>
      </c>
      <c r="C101" s="50">
        <v>85.45465152310598</v>
      </c>
      <c r="D101" s="26">
        <v>90.618904858129838</v>
      </c>
      <c r="E101" s="26">
        <v>93.864752868461451</v>
      </c>
      <c r="F101" s="50">
        <v>83.702052436169126</v>
      </c>
      <c r="G101" s="26">
        <v>89.173038737424548</v>
      </c>
      <c r="H101" s="7">
        <f t="shared" si="3"/>
        <v>100.46490018139767</v>
      </c>
      <c r="I101" s="51"/>
      <c r="J101" s="7"/>
      <c r="K101" s="63"/>
      <c r="L101" s="63"/>
      <c r="M101" s="63"/>
      <c r="N101" s="26"/>
      <c r="O101" s="63"/>
      <c r="P101" s="63"/>
      <c r="Q101" s="52"/>
    </row>
    <row r="102" spans="1:17">
      <c r="A102" s="49" t="s">
        <v>81</v>
      </c>
      <c r="B102" s="26">
        <v>99.749705645388445</v>
      </c>
      <c r="C102" s="50">
        <v>94.555201655117301</v>
      </c>
      <c r="D102" s="26">
        <v>94.792461835588028</v>
      </c>
      <c r="E102" s="26">
        <v>98.975953131206182</v>
      </c>
      <c r="F102" s="50">
        <v>99.197803120237793</v>
      </c>
      <c r="G102" s="26">
        <v>100.22414534305423</v>
      </c>
      <c r="H102" s="7">
        <f t="shared" si="3"/>
        <v>100.78175808335641</v>
      </c>
      <c r="I102" s="51"/>
      <c r="J102" s="7"/>
      <c r="K102" s="62"/>
      <c r="L102" s="62"/>
      <c r="M102" s="62"/>
      <c r="N102" s="26"/>
      <c r="O102" s="62"/>
      <c r="P102" s="62"/>
      <c r="Q102" s="53"/>
    </row>
    <row r="103" spans="1:17">
      <c r="A103" s="49" t="s">
        <v>82</v>
      </c>
      <c r="B103" s="26">
        <v>100.80151146512506</v>
      </c>
      <c r="C103" s="50">
        <v>91.237997863876544</v>
      </c>
      <c r="D103" s="26">
        <v>90.512529563443053</v>
      </c>
      <c r="E103" s="26">
        <v>99.079081283948256</v>
      </c>
      <c r="F103" s="50">
        <v>86.869345302803197</v>
      </c>
      <c r="G103" s="26">
        <v>87.676777154015994</v>
      </c>
      <c r="H103" s="7">
        <f t="shared" ref="H103:H108" si="4">(B103/E103)*100</f>
        <v>101.73843979864986</v>
      </c>
      <c r="I103" s="51"/>
      <c r="J103" s="7"/>
      <c r="K103" s="62"/>
      <c r="L103" s="62"/>
      <c r="M103" s="62"/>
      <c r="N103" s="26"/>
      <c r="O103" s="62"/>
      <c r="P103" s="62"/>
      <c r="Q103" s="53"/>
    </row>
    <row r="104" spans="1:17">
      <c r="A104" s="49" t="s">
        <v>83</v>
      </c>
      <c r="B104" s="26">
        <v>100.31007308672856</v>
      </c>
      <c r="C104" s="50">
        <v>93.275397143452878</v>
      </c>
      <c r="D104" s="26">
        <v>92.987069268233128</v>
      </c>
      <c r="E104" s="26">
        <v>100.78968007445467</v>
      </c>
      <c r="F104" s="50">
        <v>99.504516017411049</v>
      </c>
      <c r="G104" s="26">
        <v>98.724905113929665</v>
      </c>
      <c r="H104" s="7">
        <f t="shared" si="4"/>
        <v>99.524150699385288</v>
      </c>
      <c r="J104" s="7"/>
      <c r="K104" s="7"/>
      <c r="L104" s="26"/>
      <c r="M104" s="26"/>
      <c r="N104" s="26"/>
      <c r="O104" s="26"/>
      <c r="P104" s="26"/>
    </row>
    <row r="105" spans="1:17">
      <c r="A105" s="49" t="s">
        <v>101</v>
      </c>
      <c r="B105" s="26">
        <v>103.8874881977852</v>
      </c>
      <c r="C105" s="50">
        <v>107.45817004994957</v>
      </c>
      <c r="D105" s="26">
        <v>103.43706630535776</v>
      </c>
      <c r="E105" s="26">
        <v>105.2514301339432</v>
      </c>
      <c r="F105" s="50">
        <v>100.78634608057415</v>
      </c>
      <c r="G105" s="26">
        <v>95.757697498408064</v>
      </c>
      <c r="H105" s="7">
        <f t="shared" si="4"/>
        <v>98.704110780801514</v>
      </c>
      <c r="J105" s="7"/>
      <c r="K105" s="7"/>
      <c r="L105" s="26"/>
      <c r="M105" s="26"/>
      <c r="N105" s="26"/>
      <c r="O105" s="26"/>
      <c r="P105" s="26"/>
    </row>
    <row r="106" spans="1:17">
      <c r="A106" s="49" t="s">
        <v>102</v>
      </c>
      <c r="B106" s="26">
        <v>107.65623913171247</v>
      </c>
      <c r="C106" s="50">
        <v>104.36495261264687</v>
      </c>
      <c r="D106" s="26">
        <v>96.94278144556398</v>
      </c>
      <c r="E106" s="26">
        <v>107.20539517707981</v>
      </c>
      <c r="F106" s="50">
        <v>104.54805222818825</v>
      </c>
      <c r="G106" s="26">
        <v>97.521260059829856</v>
      </c>
      <c r="H106" s="7">
        <f t="shared" si="4"/>
        <v>100.42054222540568</v>
      </c>
      <c r="J106" s="7"/>
      <c r="K106" s="7"/>
      <c r="L106" s="26"/>
      <c r="M106" s="26"/>
      <c r="N106" s="26"/>
      <c r="O106" s="26"/>
      <c r="P106" s="26"/>
    </row>
    <row r="107" spans="1:17">
      <c r="A107" s="49" t="s">
        <v>103</v>
      </c>
      <c r="B107" s="26">
        <v>107.50522330062938</v>
      </c>
      <c r="C107" s="50">
        <v>102.83648514162545</v>
      </c>
      <c r="D107" s="26">
        <v>95.657198771761514</v>
      </c>
      <c r="E107" s="26">
        <v>108.2293481345542</v>
      </c>
      <c r="F107" s="50">
        <v>106.44910492696492</v>
      </c>
      <c r="G107" s="26">
        <v>98.355119716990615</v>
      </c>
      <c r="H107" s="7">
        <f t="shared" si="4"/>
        <v>99.330934865259863</v>
      </c>
      <c r="J107" s="7"/>
      <c r="K107" s="7"/>
      <c r="L107" s="26"/>
      <c r="M107" s="26"/>
      <c r="N107" s="26"/>
      <c r="O107" s="26"/>
      <c r="P107" s="26"/>
    </row>
    <row r="108" spans="1:17">
      <c r="A108" s="49" t="s">
        <v>101</v>
      </c>
      <c r="B108" s="26">
        <v>105.92817928962543</v>
      </c>
      <c r="C108" s="50">
        <v>96.526078487491503</v>
      </c>
      <c r="D108" s="26">
        <v>91.124079669623356</v>
      </c>
      <c r="E108" s="26">
        <v>107.15176946937486</v>
      </c>
      <c r="F108" s="50">
        <v>113.75957420489351</v>
      </c>
      <c r="G108" s="26">
        <v>106.16677145800507</v>
      </c>
      <c r="H108" s="7">
        <f t="shared" si="4"/>
        <v>98.8580774859727</v>
      </c>
      <c r="J108" s="7"/>
      <c r="K108" s="7"/>
      <c r="L108" s="26"/>
      <c r="M108" s="26"/>
      <c r="N108" s="26"/>
      <c r="O108" s="26"/>
      <c r="P108" s="26"/>
    </row>
    <row r="109" spans="1:17">
      <c r="A109" s="49" t="s">
        <v>105</v>
      </c>
      <c r="B109" s="26">
        <v>106.58258299553269</v>
      </c>
      <c r="C109" s="50">
        <v>100.63130480916568</v>
      </c>
      <c r="D109" s="26">
        <v>94.41627513806948</v>
      </c>
      <c r="E109" s="26">
        <v>108.92942442798993</v>
      </c>
      <c r="F109" s="50">
        <v>106.17125207522504</v>
      </c>
      <c r="G109" s="26">
        <v>97.467927176654243</v>
      </c>
      <c r="H109" s="7">
        <f t="shared" ref="H109:H114" si="5">(B109/E109)*100</f>
        <v>97.845539490563766</v>
      </c>
      <c r="J109" s="7"/>
      <c r="K109" s="7"/>
      <c r="L109" s="26"/>
      <c r="M109" s="26"/>
      <c r="N109" s="26"/>
      <c r="O109" s="26"/>
      <c r="P109" s="26"/>
    </row>
    <row r="110" spans="1:17">
      <c r="A110" s="49" t="s">
        <v>106</v>
      </c>
      <c r="B110" s="26">
        <v>105.2554834868813</v>
      </c>
      <c r="C110" s="50">
        <v>94.196424900870682</v>
      </c>
      <c r="D110" s="26">
        <v>89.493128321242608</v>
      </c>
      <c r="E110" s="26">
        <v>110.03020154811138</v>
      </c>
      <c r="F110" s="50">
        <v>106.90294885745946</v>
      </c>
      <c r="G110" s="26">
        <v>97.157823355443639</v>
      </c>
      <c r="H110" s="7">
        <f t="shared" si="5"/>
        <v>95.660538657522778</v>
      </c>
      <c r="J110" s="7"/>
      <c r="K110" s="7"/>
      <c r="L110" s="26"/>
      <c r="M110" s="26"/>
      <c r="N110" s="26"/>
      <c r="O110" s="26"/>
      <c r="P110" s="26"/>
    </row>
    <row r="111" spans="1:17">
      <c r="A111" s="49" t="s">
        <v>107</v>
      </c>
      <c r="B111" s="26">
        <v>104.16253186120065</v>
      </c>
      <c r="C111" s="50">
        <v>91.314656379391323</v>
      </c>
      <c r="D111" s="26">
        <v>87.665549932810364</v>
      </c>
      <c r="E111" s="26">
        <v>110.39126906885393</v>
      </c>
      <c r="F111" s="50">
        <v>104.75996046852484</v>
      </c>
      <c r="G111" s="26">
        <v>94.898773564404564</v>
      </c>
      <c r="H111" s="7">
        <f t="shared" si="5"/>
        <v>94.357581663665584</v>
      </c>
      <c r="J111" s="7"/>
      <c r="K111" s="7"/>
      <c r="L111" s="26"/>
      <c r="M111" s="26"/>
      <c r="N111" s="26"/>
      <c r="O111" s="26"/>
      <c r="P111" s="26"/>
    </row>
    <row r="112" spans="1:17">
      <c r="A112" s="49" t="s">
        <v>108</v>
      </c>
      <c r="B112" s="26">
        <v>103.50133500210617</v>
      </c>
      <c r="C112" s="50">
        <v>89.199755570521603</v>
      </c>
      <c r="D112" s="26">
        <v>86.182227088736298</v>
      </c>
      <c r="E112" s="26">
        <v>107.79581558919141</v>
      </c>
      <c r="F112" s="50">
        <v>109.08354477041641</v>
      </c>
      <c r="G112" s="26">
        <v>101.19460034175675</v>
      </c>
      <c r="H112" s="7">
        <f t="shared" si="5"/>
        <v>96.016097133629515</v>
      </c>
      <c r="J112" s="7"/>
      <c r="K112" s="7"/>
      <c r="L112" s="26"/>
      <c r="M112" s="26"/>
      <c r="N112" s="26"/>
      <c r="O112" s="26"/>
      <c r="P112" s="26"/>
    </row>
    <row r="113" spans="1:16">
      <c r="A113" s="49" t="s">
        <v>109</v>
      </c>
      <c r="B113" s="26">
        <v>102.85511519783783</v>
      </c>
      <c r="C113" s="50">
        <v>89.111034029318702</v>
      </c>
      <c r="D113" s="26">
        <v>86.637435442861289</v>
      </c>
      <c r="E113" s="26">
        <v>108.85114145768044</v>
      </c>
      <c r="F113" s="50">
        <v>102.43691334837064</v>
      </c>
      <c r="G113" s="26">
        <v>94.1073395980236</v>
      </c>
      <c r="H113" s="7">
        <f t="shared" si="5"/>
        <v>94.491535706886665</v>
      </c>
      <c r="J113" s="7"/>
      <c r="K113" s="7"/>
      <c r="L113" s="26"/>
      <c r="M113" s="26"/>
      <c r="N113" s="26"/>
      <c r="O113" s="26"/>
      <c r="P113" s="26"/>
    </row>
    <row r="114" spans="1:16">
      <c r="A114" s="49" t="s">
        <v>110</v>
      </c>
      <c r="B114" s="26">
        <v>102.93548503970233</v>
      </c>
      <c r="C114" s="50">
        <v>91.959569483883996</v>
      </c>
      <c r="D114" s="26">
        <v>89.337092499775878</v>
      </c>
      <c r="E114" s="26">
        <v>106.52374871869792</v>
      </c>
      <c r="F114" s="50">
        <v>103.59464439536703</v>
      </c>
      <c r="G114" s="26">
        <v>97.25028046949285</v>
      </c>
      <c r="H114" s="7">
        <f t="shared" si="5"/>
        <v>96.631489482714997</v>
      </c>
      <c r="J114" s="7"/>
      <c r="K114" s="7"/>
      <c r="L114" s="26"/>
      <c r="M114" s="26"/>
      <c r="N114" s="26"/>
      <c r="O114" s="26"/>
      <c r="P114" s="26"/>
    </row>
    <row r="115" spans="1:16">
      <c r="A115" s="49" t="s">
        <v>111</v>
      </c>
      <c r="B115" s="26">
        <v>102.42570441068189</v>
      </c>
      <c r="C115" s="50">
        <v>87.872178092752506</v>
      </c>
      <c r="D115" s="26">
        <v>85.791138659112249</v>
      </c>
      <c r="E115" s="26">
        <v>105.34720712367488</v>
      </c>
      <c r="F115" s="50">
        <v>99.72868647157236</v>
      </c>
      <c r="G115" s="26">
        <v>94.666663877060458</v>
      </c>
      <c r="H115" s="7">
        <f t="shared" ref="H115" si="6">(B115/E115)*100</f>
        <v>97.226786743797376</v>
      </c>
      <c r="J115" s="7"/>
      <c r="K115" s="7"/>
      <c r="L115" s="26"/>
      <c r="M115" s="26"/>
      <c r="N115" s="26"/>
      <c r="O115" s="26"/>
      <c r="P115" s="26"/>
    </row>
    <row r="116" spans="1:16">
      <c r="A116" s="49" t="s">
        <v>112</v>
      </c>
      <c r="B116" s="26">
        <v>101.91245798209991</v>
      </c>
      <c r="C116" s="50">
        <v>95.629539844782556</v>
      </c>
      <c r="D116" s="26">
        <v>93.834985180860286</v>
      </c>
      <c r="E116" s="26">
        <v>104.80250417043533</v>
      </c>
      <c r="F116" s="50">
        <v>102.90883854854061</v>
      </c>
      <c r="G116" s="26">
        <v>98.19311033018009</v>
      </c>
      <c r="H116" s="7">
        <f t="shared" ref="H116" si="7">(B116/E116)*100</f>
        <v>97.242388231835122</v>
      </c>
      <c r="J116" s="7"/>
      <c r="K116" s="7"/>
      <c r="L116" s="26"/>
      <c r="M116" s="26"/>
      <c r="N116" s="26"/>
      <c r="O116" s="26"/>
      <c r="P116" s="26"/>
    </row>
    <row r="117" spans="1:16">
      <c r="A117" s="49" t="s">
        <v>113</v>
      </c>
      <c r="B117" s="26">
        <v>101.303047532874</v>
      </c>
      <c r="C117" s="50">
        <v>100.68104068739643</v>
      </c>
      <c r="D117" s="26">
        <v>99.385993945219042</v>
      </c>
      <c r="E117" s="26">
        <v>103.66615771374379</v>
      </c>
      <c r="F117" s="50">
        <v>102.51863432630526</v>
      </c>
      <c r="G117" s="26">
        <v>98.893058821448776</v>
      </c>
      <c r="H117" s="7">
        <f t="shared" ref="H117" si="8">(B117/E117)*100</f>
        <v>97.720461302911303</v>
      </c>
      <c r="J117" s="7"/>
      <c r="K117" s="7"/>
      <c r="L117" s="26"/>
      <c r="M117" s="26"/>
      <c r="N117" s="26"/>
      <c r="O117" s="26"/>
      <c r="P117" s="26"/>
    </row>
    <row r="118" spans="1:16">
      <c r="A118" s="49" t="s">
        <v>114</v>
      </c>
      <c r="B118" s="26">
        <v>99.99798338808796</v>
      </c>
      <c r="C118" s="50">
        <v>99.470478402882179</v>
      </c>
      <c r="D118" s="26">
        <v>99.472484377464582</v>
      </c>
      <c r="E118" s="26">
        <v>103.95785750651224</v>
      </c>
      <c r="F118" s="50">
        <v>97.518360632627704</v>
      </c>
      <c r="G118" s="26">
        <v>93.805666038277508</v>
      </c>
      <c r="H118" s="7">
        <f t="shared" ref="H118" si="9">(B118/E118)*100</f>
        <v>96.190885216948402</v>
      </c>
      <c r="J118" s="7"/>
      <c r="K118" s="7"/>
      <c r="L118" s="26"/>
      <c r="M118" s="26"/>
      <c r="N118" s="26"/>
      <c r="O118" s="26"/>
      <c r="P118" s="26"/>
    </row>
    <row r="119" spans="1:16">
      <c r="A119" s="49" t="s">
        <v>115</v>
      </c>
      <c r="B119" s="26">
        <v>101.00776878357429</v>
      </c>
      <c r="C119" s="50">
        <v>93.7888105958409</v>
      </c>
      <c r="D119" s="26">
        <v>92.85306637869958</v>
      </c>
      <c r="E119" s="26">
        <v>104.46582248432617</v>
      </c>
      <c r="F119" s="50">
        <v>99.701787116327012</v>
      </c>
      <c r="G119" s="26">
        <v>95.439622974028779</v>
      </c>
      <c r="H119" s="7">
        <f t="shared" ref="H119" si="10">(B119/E119)*100</f>
        <v>96.689775068519936</v>
      </c>
      <c r="J119" s="7"/>
      <c r="K119" s="7"/>
      <c r="L119" s="26"/>
      <c r="M119" s="26"/>
      <c r="N119" s="26"/>
      <c r="O119" s="26"/>
      <c r="P119" s="26"/>
    </row>
    <row r="120" spans="1:16">
      <c r="A120" s="64" t="s">
        <v>116</v>
      </c>
      <c r="B120" s="65">
        <v>101.22814563460781</v>
      </c>
      <c r="C120" s="66">
        <v>96.34085010528041</v>
      </c>
      <c r="D120" s="65">
        <v>95.171999350900805</v>
      </c>
      <c r="E120" s="65">
        <v>104.49660158769004</v>
      </c>
      <c r="F120" s="66">
        <v>110.92192960165418</v>
      </c>
      <c r="G120" s="65">
        <v>106.14883921197593</v>
      </c>
      <c r="H120" s="65">
        <f t="shared" ref="H120" si="11">(B120/E120)*100</f>
        <v>96.87218923541792</v>
      </c>
      <c r="J120" s="7"/>
      <c r="K120" s="7"/>
      <c r="L120" s="26"/>
      <c r="M120" s="26"/>
      <c r="N120" s="26"/>
      <c r="O120" s="26"/>
      <c r="P120" s="26"/>
    </row>
    <row r="121" spans="1:16">
      <c r="A121" s="49" t="s">
        <v>117</v>
      </c>
      <c r="B121" s="26">
        <f>[5]Base2015_E_indices_VAL_VOL_VU_t!$D2</f>
        <v>100.72940648642576</v>
      </c>
      <c r="C121" s="50">
        <f>[5]Base2015_E_indices_VAL_VOL_VU_t!$C2</f>
        <v>98.286549121516131</v>
      </c>
      <c r="D121" s="26">
        <f>[5]Base2015_E_indices_VAL_VOL_VU_t!$E2</f>
        <v>97.574831968022337</v>
      </c>
      <c r="E121" s="26">
        <f>[6]Base2015_A_indices_VAL_VOL_VU_t!$D2</f>
        <v>100.51956995499404</v>
      </c>
      <c r="F121" s="50">
        <f>[6]Base2015_A_indices_VAL_VOL_VU_t!$C2</f>
        <v>102.91289727539572</v>
      </c>
      <c r="G121" s="26">
        <f>[6]Base2015_A_indices_VAL_VOL_VU_t!$E2</f>
        <v>102.38095658534279</v>
      </c>
      <c r="H121" s="7">
        <f>(B121/E121)*100</f>
        <v>100.20875191917919</v>
      </c>
    </row>
    <row r="122" spans="1:16">
      <c r="A122" s="49" t="s">
        <v>118</v>
      </c>
      <c r="B122" s="26">
        <f>[5]Base2015_E_indices_VAL_VOL_VU_t!$D3</f>
        <v>100.72158799983947</v>
      </c>
      <c r="C122" s="50">
        <f>[5]Base2015_E_indices_VAL_VOL_VU_t!$C3</f>
        <v>102.34006550711156</v>
      </c>
      <c r="D122" s="26">
        <f>[5]Base2015_E_indices_VAL_VOL_VU_t!$E3</f>
        <v>101.60688243643921</v>
      </c>
      <c r="E122" s="26">
        <f>[6]Base2015_A_indices_VAL_VOL_VU_t!$D3</f>
        <v>101.15934925781414</v>
      </c>
      <c r="F122" s="50">
        <f>[6]Base2015_A_indices_VAL_VOL_VU_t!$C3</f>
        <v>98.481925709464861</v>
      </c>
      <c r="G122" s="26">
        <f>[6]Base2015_A_indices_VAL_VOL_VU_t!$E3</f>
        <v>97.353261396012343</v>
      </c>
      <c r="H122" s="7">
        <f t="shared" ref="H122" si="12">(B122/E122)*100</f>
        <v>99.567255759169626</v>
      </c>
    </row>
    <row r="123" spans="1:16">
      <c r="A123" s="49" t="s">
        <v>119</v>
      </c>
      <c r="B123" s="26">
        <f>[5]Base2015_E_indices_VAL_VOL_VU_t!$D4</f>
        <v>99.622974723132756</v>
      </c>
      <c r="C123" s="50">
        <f>[5]Base2015_E_indices_VAL_VOL_VU_t!$C4</f>
        <v>97.855713604591784</v>
      </c>
      <c r="D123" s="26">
        <f>[5]Base2015_E_indices_VAL_VOL_VU_t!$E4</f>
        <v>98.226050643988046</v>
      </c>
      <c r="E123" s="26">
        <f>[6]Base2015_A_indices_VAL_VOL_VU_t!$D4</f>
        <v>100.31329693858162</v>
      </c>
      <c r="F123" s="50">
        <f>[6]Base2015_A_indices_VAL_VOL_VU_t!$C4</f>
        <v>98.928398053099968</v>
      </c>
      <c r="G123" s="26">
        <f>[6]Base2015_A_indices_VAL_VOL_VU_t!$E4</f>
        <v>98.619426409312837</v>
      </c>
      <c r="H123" s="7">
        <f t="shared" ref="H123" si="13">(B123/E123)*100</f>
        <v>99.311833788224988</v>
      </c>
    </row>
    <row r="124" spans="1:16">
      <c r="A124" s="49" t="s">
        <v>120</v>
      </c>
      <c r="B124" s="26">
        <f>[5]Base2015_E_indices_VAL_VOL_VU_t!$D5</f>
        <v>99.044430538403802</v>
      </c>
      <c r="C124" s="50">
        <f>[5]Base2015_E_indices_VAL_VOL_VU_t!$C5</f>
        <v>101.51767176678055</v>
      </c>
      <c r="D124" s="26">
        <f>[5]Base2015_E_indices_VAL_VOL_VU_t!$E5</f>
        <v>102.49710277996678</v>
      </c>
      <c r="E124" s="26">
        <f>[6]Base2015_A_indices_VAL_VOL_VU_t!$D5</f>
        <v>98.362390100215237</v>
      </c>
      <c r="F124" s="50">
        <f>[6]Base2015_A_indices_VAL_VOL_VU_t!$C5</f>
        <v>99.676778962039464</v>
      </c>
      <c r="G124" s="26">
        <f>[6]Base2015_A_indices_VAL_VOL_VU_t!$E5</f>
        <v>101.33627178079453</v>
      </c>
      <c r="H124" s="7">
        <f t="shared" ref="H124" si="14">(B124/E124)*100</f>
        <v>100.69339555239934</v>
      </c>
    </row>
    <row r="125" spans="1:16">
      <c r="A125" s="49" t="s">
        <v>133</v>
      </c>
      <c r="B125" s="26">
        <f>[5]Base2015_E_indices_VAL_VOL_VU_t!$D6</f>
        <v>98.147626629533406</v>
      </c>
      <c r="C125" s="50">
        <f>[5]Base2015_E_indices_VAL_VOL_VU_t!$C6</f>
        <v>100.36141786267999</v>
      </c>
      <c r="D125" s="26">
        <f>[5]Base2015_E_indices_VAL_VOL_VU_t!$E6</f>
        <v>102.25557286423515</v>
      </c>
      <c r="E125" s="26">
        <f>[6]Base2015_A_indices_VAL_VOL_VU_t!$D6</f>
        <v>96.775362209770634</v>
      </c>
      <c r="F125" s="50">
        <f>[6]Base2015_A_indices_VAL_VOL_VU_t!$C6</f>
        <v>94.89649145029847</v>
      </c>
      <c r="G125" s="26">
        <f>[6]Base2015_A_indices_VAL_VOL_VU_t!$E6</f>
        <v>98.058523660805818</v>
      </c>
      <c r="H125" s="7">
        <f t="shared" ref="H125" si="15">(B125/E125)*100</f>
        <v>101.41798944320999</v>
      </c>
    </row>
    <row r="126" spans="1:16">
      <c r="A126" s="49" t="s">
        <v>134</v>
      </c>
      <c r="B126" s="26">
        <f>[5]Base2015_E_indices_VAL_VOL_VU_t!$D7</f>
        <v>97.999263254599228</v>
      </c>
      <c r="C126" s="50">
        <f>[5]Base2015_E_indices_VAL_VOL_VU_t!$C7</f>
        <v>106.82861690086567</v>
      </c>
      <c r="D126" s="26">
        <f>[5]Base2015_E_indices_VAL_VOL_VU_t!$E7</f>
        <v>109.0096122695617</v>
      </c>
      <c r="E126" s="26">
        <f>[6]Base2015_A_indices_VAL_VOL_VU_t!$D7</f>
        <v>96.946007896888887</v>
      </c>
      <c r="F126" s="50">
        <f>[6]Base2015_A_indices_VAL_VOL_VU_t!$C7</f>
        <v>100.15258619368426</v>
      </c>
      <c r="G126" s="26">
        <f>[6]Base2015_A_indices_VAL_VOL_VU_t!$E7</f>
        <v>103.30759189197958</v>
      </c>
      <c r="H126" s="7">
        <f t="shared" ref="H126" si="16">(B126/E126)*100</f>
        <v>101.08643499671545</v>
      </c>
    </row>
    <row r="127" spans="1:16">
      <c r="A127" s="49" t="s">
        <v>135</v>
      </c>
      <c r="B127" s="26">
        <f>[5]Base2015_E_indices_VAL_VOL_VU_t!$D8</f>
        <v>99.155720455973139</v>
      </c>
      <c r="C127" s="50">
        <f>[5]Base2015_E_indices_VAL_VOL_VU_t!$C8</f>
        <v>100.38968390769692</v>
      </c>
      <c r="D127" s="26">
        <f>[5]Base2015_E_indices_VAL_VOL_VU_t!$E8</f>
        <v>101.24447025955672</v>
      </c>
      <c r="E127" s="26">
        <f>[6]Base2015_A_indices_VAL_VOL_VU_t!$D8</f>
        <v>96.939108812931579</v>
      </c>
      <c r="F127" s="50">
        <f>[6]Base2015_A_indices_VAL_VOL_VU_t!$C8</f>
        <v>96.277376772477808</v>
      </c>
      <c r="G127" s="26">
        <f>[6]Base2015_A_indices_VAL_VOL_VU_t!$E8</f>
        <v>99.317373505330295</v>
      </c>
      <c r="H127" s="7">
        <f t="shared" ref="H127" si="17">(B127/E127)*100</f>
        <v>102.28660204347358</v>
      </c>
    </row>
    <row r="128" spans="1:16">
      <c r="A128" s="49" t="s">
        <v>136</v>
      </c>
      <c r="B128" s="26">
        <f>[5]Base2015_E_indices_VAL_VOL_VU_t!$D9</f>
        <v>98.745557828280283</v>
      </c>
      <c r="C128" s="50">
        <f>[5]Base2015_E_indices_VAL_VOL_VU_t!$C9</f>
        <v>100.30696825507708</v>
      </c>
      <c r="D128" s="26">
        <f>[5]Base2015_E_indices_VAL_VOL_VU_t!$E9</f>
        <v>101.58124624655227</v>
      </c>
      <c r="E128" s="26">
        <f>[6]Base2015_A_indices_VAL_VOL_VU_t!$D9</f>
        <v>99.74225837110842</v>
      </c>
      <c r="F128" s="50">
        <f>[6]Base2015_A_indices_VAL_VOL_VU_t!$C9</f>
        <v>108.17558245286311</v>
      </c>
      <c r="G128" s="26">
        <f>[6]Base2015_A_indices_VAL_VOL_VU_t!$E9</f>
        <v>108.45511643658303</v>
      </c>
      <c r="H128" s="7">
        <f t="shared" ref="H128" si="18">(B128/E128)*100</f>
        <v>99.000723906691846</v>
      </c>
    </row>
    <row r="129" spans="1:8">
      <c r="A129" s="49" t="s">
        <v>137</v>
      </c>
      <c r="B129" s="26">
        <f>[5]Base2015_E_indices_VAL_VOL_VU_t!$D10</f>
        <v>101.04687946929511</v>
      </c>
      <c r="C129" s="50">
        <f>[5]Base2015_E_indices_VAL_VOL_VU_t!$C10</f>
        <v>112.80785924445465</v>
      </c>
      <c r="D129" s="26">
        <f>[5]Base2015_E_indices_VAL_VOL_VU_t!$E10</f>
        <v>111.6391320908958</v>
      </c>
      <c r="E129" s="26">
        <f>[6]Base2015_A_indices_VAL_VOL_VU_t!$D10</f>
        <v>101.54058563376282</v>
      </c>
      <c r="F129" s="50">
        <f>[6]Base2015_A_indices_VAL_VOL_VU_t!$C10</f>
        <v>110.20521735717361</v>
      </c>
      <c r="G129" s="26">
        <f>[6]Base2015_A_indices_VAL_VOL_VU_t!$E10</f>
        <v>108.53317091814148</v>
      </c>
      <c r="H129" s="7">
        <f t="shared" ref="H129" si="19">(B129/E129)*100</f>
        <v>99.513784403166227</v>
      </c>
    </row>
    <row r="130" spans="1:8">
      <c r="A130" s="49" t="s">
        <v>138</v>
      </c>
      <c r="B130" s="26">
        <f>[5]Base2015_E_indices_VAL_VOL_VU_t!$D11</f>
        <v>101.37011973866846</v>
      </c>
      <c r="C130" s="50">
        <f>[5]Base2015_E_indices_VAL_VOL_VU_t!$C11</f>
        <v>108.21280613629224</v>
      </c>
      <c r="D130" s="26">
        <f>[5]Base2015_E_indices_VAL_VOL_VU_t!$E11</f>
        <v>106.75020056725215</v>
      </c>
      <c r="E130" s="26">
        <f>[6]Base2015_A_indices_VAL_VOL_VU_t!$D11</f>
        <v>101.04945548074076</v>
      </c>
      <c r="F130" s="50">
        <f>[6]Base2015_A_indices_VAL_VOL_VU_t!$C11</f>
        <v>111.09691093693037</v>
      </c>
      <c r="G130" s="26">
        <f>[6]Base2015_A_indices_VAL_VOL_VU_t!$E11</f>
        <v>109.94310697508367</v>
      </c>
      <c r="H130" s="7">
        <f t="shared" ref="H130" si="20">(B130/E130)*100</f>
        <v>100.31733397909186</v>
      </c>
    </row>
    <row r="131" spans="1:8">
      <c r="A131" s="49" t="s">
        <v>139</v>
      </c>
      <c r="B131" s="26">
        <f>[5]Base2015_E_indices_VAL_VOL_VU_t!$D12</f>
        <v>100.43860345589079</v>
      </c>
      <c r="C131" s="50">
        <f>[5]Base2015_E_indices_VAL_VOL_VU_t!$C12</f>
        <v>105.60668940473693</v>
      </c>
      <c r="D131" s="26">
        <f>[5]Base2015_E_indices_VAL_VOL_VU_t!$E12</f>
        <v>105.14551753113111</v>
      </c>
      <c r="E131" s="26">
        <f>[6]Base2015_A_indices_VAL_VOL_VU_t!$D12</f>
        <v>100.3620384510962</v>
      </c>
      <c r="F131" s="50">
        <f>[6]Base2015_A_indices_VAL_VOL_VU_t!$C12</f>
        <v>99.346468532847226</v>
      </c>
      <c r="G131" s="26">
        <f>[6]Base2015_A_indices_VAL_VOL_VU_t!$E12</f>
        <v>98.988093572109108</v>
      </c>
      <c r="H131" s="7">
        <f t="shared" ref="H131" si="21">(B131/E131)*100</f>
        <v>100.07628880996862</v>
      </c>
    </row>
    <row r="132" spans="1:8">
      <c r="A132" s="49" t="s">
        <v>140</v>
      </c>
      <c r="B132" s="26">
        <f>[5]Base2015_E_indices_VAL_VOL_VU_t!$D13</f>
        <v>101.27924182810965</v>
      </c>
      <c r="C132" s="50">
        <f>[5]Base2015_E_indices_VAL_VOL_VU_t!$C13</f>
        <v>107.2144620479456</v>
      </c>
      <c r="D132" s="26">
        <f>[5]Base2015_E_indices_VAL_VOL_VU_t!$E13</f>
        <v>105.86025340702012</v>
      </c>
      <c r="E132" s="26">
        <f>[6]Base2015_A_indices_VAL_VOL_VU_t!$D13</f>
        <v>102.03499671397428</v>
      </c>
      <c r="F132" s="50">
        <f>[6]Base2015_A_indices_VAL_VOL_VU_t!$C13</f>
        <v>109.38229536368721</v>
      </c>
      <c r="G132" s="26">
        <f>[6]Base2015_A_indices_VAL_VOL_VU_t!$E13</f>
        <v>107.20076335211628</v>
      </c>
      <c r="H132" s="7">
        <f t="shared" ref="H132" si="22">(B132/E132)*100</f>
        <v>99.25931796912468</v>
      </c>
    </row>
    <row r="133" spans="1:8">
      <c r="A133" s="49" t="s">
        <v>141</v>
      </c>
      <c r="B133" s="26">
        <f>[5]Base2015_E_indices_VAL_VOL_VU_t!$D14</f>
        <v>102.40914640098107</v>
      </c>
      <c r="C133" s="50">
        <f>[5]Base2015_E_indices_VAL_VOL_VU_t!$C14</f>
        <v>113.9708034682952</v>
      </c>
      <c r="D133" s="26">
        <f>[5]Base2015_E_indices_VAL_VOL_VU_t!$E14</f>
        <v>111.28967233263003</v>
      </c>
      <c r="E133" s="26">
        <f>[6]Base2015_A_indices_VAL_VOL_VU_t!$D14</f>
        <v>103.34105073090825</v>
      </c>
      <c r="F133" s="50">
        <f>[6]Base2015_A_indices_VAL_VOL_VU_t!$C14</f>
        <v>112.14916020942074</v>
      </c>
      <c r="G133" s="26">
        <f>[6]Base2015_A_indices_VAL_VOL_VU_t!$E14</f>
        <v>108.52334035333946</v>
      </c>
      <c r="H133" s="7">
        <f t="shared" ref="H133" si="23">(B133/E133)*100</f>
        <v>99.098224448720018</v>
      </c>
    </row>
    <row r="134" spans="1:8">
      <c r="A134" s="49" t="s">
        <v>143</v>
      </c>
      <c r="B134" s="26">
        <f>[5]Base2015_E_indices_VAL_VOL_VU_t!$D15</f>
        <v>102.89570483839708</v>
      </c>
      <c r="C134" s="50">
        <f>[5]Base2015_E_indices_VAL_VOL_VU_t!$C15</f>
        <v>116.22181901231414</v>
      </c>
      <c r="D134" s="26">
        <f>[5]Base2015_E_indices_VAL_VOL_VU_t!$E15</f>
        <v>112.95108886697109</v>
      </c>
      <c r="E134" s="26">
        <f>[6]Base2015_A_indices_VAL_VOL_VU_t!$D15</f>
        <v>105.14276191605468</v>
      </c>
      <c r="F134" s="50">
        <f>[6]Base2015_A_indices_VAL_VOL_VU_t!$C15</f>
        <v>114.18753280347784</v>
      </c>
      <c r="G134" s="26">
        <f>[6]Base2015_A_indices_VAL_VOL_VU_t!$E15</f>
        <v>108.60237140683489</v>
      </c>
      <c r="H134" s="7">
        <f t="shared" ref="H134:H139" si="24">(B134/E134)*100</f>
        <v>97.862851387286526</v>
      </c>
    </row>
    <row r="135" spans="1:8">
      <c r="A135" s="49" t="s">
        <v>151</v>
      </c>
      <c r="B135" s="26">
        <f>[5]Base2015_E_indices_VAL_VOL_VU_t!$D16</f>
        <v>104.31814407556882</v>
      </c>
      <c r="C135" s="50">
        <f>[5]Base2015_E_indices_VAL_VOL_VU_t!$C16</f>
        <v>110.38107690904341</v>
      </c>
      <c r="D135" s="26">
        <f>[5]Base2015_E_indices_VAL_VOL_VU_t!$E16</f>
        <v>105.81196386036407</v>
      </c>
      <c r="E135" s="26">
        <f>[6]Base2015_A_indices_VAL_VOL_VU_t!$D16</f>
        <v>106.59808189656613</v>
      </c>
      <c r="F135" s="50">
        <f>[6]Base2015_A_indices_VAL_VOL_VU_t!$C16</f>
        <v>107.84653305682103</v>
      </c>
      <c r="G135" s="26">
        <f>[6]Base2015_A_indices_VAL_VOL_VU_t!$E16</f>
        <v>101.17117600808831</v>
      </c>
      <c r="H135" s="7">
        <f t="shared" si="24"/>
        <v>97.86118307155887</v>
      </c>
    </row>
    <row r="136" spans="1:8">
      <c r="A136" s="49" t="s">
        <v>152</v>
      </c>
      <c r="B136" s="26">
        <f>[5]Base2015_E_indices_VAL_VOL_VU_t!$D17</f>
        <v>103.87244429642999</v>
      </c>
      <c r="C136" s="50">
        <f>[5]Base2015_E_indices_VAL_VOL_VU_t!$C17</f>
        <v>114.79521913900442</v>
      </c>
      <c r="D136" s="26">
        <f>[5]Base2015_E_indices_VAL_VOL_VU_t!$E17</f>
        <v>110.51556542888616</v>
      </c>
      <c r="E136" s="26">
        <f>[6]Base2015_A_indices_VAL_VOL_VU_t!$D17</f>
        <v>108.09171461694385</v>
      </c>
      <c r="F136" s="50">
        <f>[6]Base2015_A_indices_VAL_VOL_VU_t!$C17</f>
        <v>117.35897982361627</v>
      </c>
      <c r="G136" s="26">
        <f>[6]Base2015_A_indices_VAL_VOL_VU_t!$E17</f>
        <v>108.5735204030335</v>
      </c>
      <c r="H136" s="7">
        <f t="shared" si="24"/>
        <v>96.096583040183845</v>
      </c>
    </row>
    <row r="137" spans="1:8">
      <c r="A137" s="49" t="s">
        <v>153</v>
      </c>
      <c r="B137" s="26">
        <f>[5]Base2015_E_indices_VAL_VOL_VU_t!$D18</f>
        <v>104.33640884627857</v>
      </c>
      <c r="C137" s="50">
        <f>[5]Base2015_E_indices_VAL_VOL_VU_t!$C18</f>
        <v>115.06774391125967</v>
      </c>
      <c r="D137" s="26">
        <f>[5]Base2015_E_indices_VAL_VOL_VU_t!$E18</f>
        <v>110.28532147468468</v>
      </c>
      <c r="E137" s="26">
        <f>[6]Base2015_A_indices_VAL_VOL_VU_t!$D18</f>
        <v>105.68721535912515</v>
      </c>
      <c r="F137" s="50">
        <f>[6]Base2015_A_indices_VAL_VOL_VU_t!$C18</f>
        <v>116.26137978510866</v>
      </c>
      <c r="G137" s="26">
        <f>[6]Base2015_A_indices_VAL_VOL_VU_t!$E18</f>
        <v>110.00514999856179</v>
      </c>
      <c r="H137" s="7">
        <f t="shared" si="24"/>
        <v>98.721882766750426</v>
      </c>
    </row>
    <row r="138" spans="1:8">
      <c r="A138" s="49" t="s">
        <v>154</v>
      </c>
      <c r="B138" s="26">
        <f>[5]Base2015_E_indices_VAL_VOL_VU_t!$D19</f>
        <v>104.19634889985646</v>
      </c>
      <c r="C138" s="50">
        <f>[5]Base2015_E_indices_VAL_VOL_VU_t!$C19</f>
        <v>119.08838757927514</v>
      </c>
      <c r="D138" s="26">
        <f>[5]Base2015_E_indices_VAL_VOL_VU_t!$E19</f>
        <v>114.29228455378171</v>
      </c>
      <c r="E138" s="26">
        <f>[6]Base2015_A_indices_VAL_VOL_VU_t!$D19</f>
        <v>105.55292796856604</v>
      </c>
      <c r="F138" s="50">
        <f>[6]Base2015_A_indices_VAL_VOL_VU_t!$C19</f>
        <v>117.41788627001762</v>
      </c>
      <c r="G138" s="26">
        <f>[6]Base2015_A_indices_VAL_VOL_VU_t!$E19</f>
        <v>111.24076662751128</v>
      </c>
      <c r="H138" s="7">
        <f t="shared" si="24"/>
        <v>98.714787836947949</v>
      </c>
    </row>
    <row r="139" spans="1:8">
      <c r="A139" s="49" t="s">
        <v>155</v>
      </c>
      <c r="B139" s="26">
        <f>[5]Base2015_E_indices_VAL_VOL_VU_t!$D20</f>
        <v>104.95898954460296</v>
      </c>
      <c r="C139" s="50">
        <f>[5]Base2015_E_indices_VAL_VOL_VU_t!$C20</f>
        <v>110.97818018428735</v>
      </c>
      <c r="D139" s="26">
        <f>[5]Base2015_E_indices_VAL_VOL_VU_t!$E20</f>
        <v>105.7348023888192</v>
      </c>
      <c r="E139" s="26">
        <f>[6]Base2015_A_indices_VAL_VOL_VU_t!$D20</f>
        <v>105.97182972277392</v>
      </c>
      <c r="F139" s="50">
        <f>[6]Base2015_A_indices_VAL_VOL_VU_t!$C20</f>
        <v>110.75642222928741</v>
      </c>
      <c r="G139" s="26">
        <f>[6]Base2015_A_indices_VAL_VOL_VU_t!$E20</f>
        <v>104.51496640100501</v>
      </c>
      <c r="H139" s="7">
        <f t="shared" si="24"/>
        <v>99.044236396766394</v>
      </c>
    </row>
    <row r="140" spans="1:8">
      <c r="A140" s="49" t="s">
        <v>156</v>
      </c>
      <c r="B140" s="26">
        <f>[5]Base2015_E_indices_VAL_VOL_VU_t!$D21</f>
        <v>104.04197329488331</v>
      </c>
      <c r="C140" s="50">
        <f>[5]Base2015_E_indices_VAL_VOL_VU_t!$C21</f>
        <v>108.7409554135486</v>
      </c>
      <c r="D140" s="26">
        <f>[5]Base2015_E_indices_VAL_VOL_VU_t!$E21</f>
        <v>104.51642925432326</v>
      </c>
      <c r="E140" s="26">
        <f>[6]Base2015_A_indices_VAL_VOL_VU_t!$D21</f>
        <v>106.30548389169138</v>
      </c>
      <c r="F140" s="50">
        <f>[6]Base2015_A_indices_VAL_VOL_VU_t!$C21</f>
        <v>120.14842065656526</v>
      </c>
      <c r="G140" s="26">
        <f>[6]Base2015_A_indices_VAL_VOL_VU_t!$E21</f>
        <v>113.02184634141514</v>
      </c>
      <c r="H140" s="7">
        <f t="shared" ref="H140" si="25">(B140/E140)*100</f>
        <v>97.870748983077632</v>
      </c>
    </row>
    <row r="141" spans="1:8">
      <c r="A141" s="49" t="s">
        <v>157</v>
      </c>
      <c r="B141" s="26">
        <f>[5]Base2015_E_indices_VAL_VOL_VU_t!$D22</f>
        <v>103.63598303317065</v>
      </c>
      <c r="C141" s="50">
        <f>[5]Base2015_E_indices_VAL_VOL_VU_t!$C22</f>
        <v>108.21488149866126</v>
      </c>
      <c r="D141" s="26">
        <f>[5]Base2015_E_indices_VAL_VOL_VU_t!$E22</f>
        <v>104.41825158740959</v>
      </c>
      <c r="E141" s="26">
        <f>[6]Base2015_A_indices_VAL_VOL_VU_t!$D22</f>
        <v>105.07590854612839</v>
      </c>
      <c r="F141" s="50">
        <f>[6]Base2015_A_indices_VAL_VOL_VU_t!$C22</f>
        <v>107.22997449235612</v>
      </c>
      <c r="G141" s="26">
        <f>[6]Base2015_A_indices_VAL_VOL_VU_t!$E22</f>
        <v>102.05000934660688</v>
      </c>
      <c r="H141" s="7">
        <f t="shared" ref="H141" si="26">(B141/E141)*100</f>
        <v>98.629633059679307</v>
      </c>
    </row>
    <row r="142" spans="1:8">
      <c r="A142" s="49" t="s">
        <v>158</v>
      </c>
      <c r="B142" s="26">
        <f>[5]Base2015_E_indices_VAL_VOL_VU_t!$D23</f>
        <v>103.38238940575837</v>
      </c>
      <c r="C142" s="50">
        <f>[5]Base2015_E_indices_VAL_VOL_VU_t!$C23</f>
        <v>93.152724067258077</v>
      </c>
      <c r="D142" s="26">
        <f>[5]Base2015_E_indices_VAL_VOL_VU_t!$E23</f>
        <v>90.105021370370352</v>
      </c>
      <c r="E142" s="26">
        <f>[6]Base2015_A_indices_VAL_VOL_VU_t!$D23</f>
        <v>103.15462149747898</v>
      </c>
      <c r="F142" s="50">
        <f>[6]Base2015_A_indices_VAL_VOL_VU_t!$C23</f>
        <v>90.182504938098219</v>
      </c>
      <c r="G142" s="26">
        <f>[6]Base2015_A_indices_VAL_VOL_VU_t!$E23</f>
        <v>87.424590027022887</v>
      </c>
      <c r="H142" s="7">
        <f t="shared" ref="H142" si="27">(B142/E142)*100</f>
        <v>100.22080242743652</v>
      </c>
    </row>
    <row r="143" spans="1:8">
      <c r="A143" s="49" t="s">
        <v>159</v>
      </c>
      <c r="B143" s="26">
        <f>[5]Base2015_E_indices_VAL_VOL_VU_t!$D24</f>
        <v>102.53006610188864</v>
      </c>
      <c r="C143" s="50">
        <f>[5]Base2015_E_indices_VAL_VOL_VU_t!$C24</f>
        <v>104.2514678707693</v>
      </c>
      <c r="D143" s="26">
        <f>[5]Base2015_E_indices_VAL_VOL_VU_t!$E24</f>
        <v>101.67892388479495</v>
      </c>
      <c r="E143" s="26">
        <f>[6]Base2015_A_indices_VAL_VOL_VU_t!$D24</f>
        <v>103.91378934179254</v>
      </c>
      <c r="F143" s="50">
        <f>[6]Base2015_A_indices_VAL_VOL_VU_t!$C24</f>
        <v>107.92654617068847</v>
      </c>
      <c r="G143" s="26">
        <f>[6]Base2015_A_indices_VAL_VOL_VU_t!$E24</f>
        <v>103.86162111334156</v>
      </c>
      <c r="H143" s="7">
        <f t="shared" ref="H143" si="28">(B143/E143)*100</f>
        <v>98.668393050942868</v>
      </c>
    </row>
    <row r="144" spans="1:8">
      <c r="A144" s="49" t="s">
        <v>160</v>
      </c>
      <c r="B144" s="26">
        <f>[5]Base2015_E_indices_VAL_VOL_VU_t!$D25</f>
        <v>102.20400900730638</v>
      </c>
      <c r="C144" s="50">
        <f>[5]Base2015_E_indices_VAL_VOL_VU_t!$C25</f>
        <v>109.18193457279553</v>
      </c>
      <c r="D144" s="26">
        <f>[5]Base2015_E_indices_VAL_VOL_VU_t!$E25</f>
        <v>106.82744799667331</v>
      </c>
      <c r="E144" s="26">
        <f>[6]Base2015_A_indices_VAL_VOL_VU_t!$D25</f>
        <v>99.937729399602858</v>
      </c>
      <c r="F144" s="50">
        <f>[6]Base2015_A_indices_VAL_VOL_VU_t!$C25</f>
        <v>113.95595063487553</v>
      </c>
      <c r="G144" s="26">
        <f>[6]Base2015_A_indices_VAL_VOL_VU_t!$E25</f>
        <v>114.02695590493212</v>
      </c>
      <c r="H144" s="7">
        <f t="shared" ref="H144" si="29">(B144/E144)*100</f>
        <v>102.26769171294833</v>
      </c>
    </row>
    <row r="145" spans="1:8">
      <c r="A145" s="49" t="s">
        <v>161</v>
      </c>
      <c r="B145" s="26">
        <f>[5]Base2015_E_indices_VAL_VOL_VU_t!$D26</f>
        <v>104.94239213299832</v>
      </c>
      <c r="C145" s="50">
        <f>[5]Base2015_E_indices_VAL_VOL_VU_t!$C26</f>
        <v>111.41500688007291</v>
      </c>
      <c r="D145" s="26">
        <f>[5]Base2015_E_indices_VAL_VOL_VU_t!$E26</f>
        <v>106.16777892662436</v>
      </c>
      <c r="E145" s="26">
        <f>[6]Base2015_A_indices_VAL_VOL_VU_t!$D26</f>
        <v>105.41314204369704</v>
      </c>
      <c r="F145" s="50">
        <f>[6]Base2015_A_indices_VAL_VOL_VU_t!$C26</f>
        <v>111.59481432916884</v>
      </c>
      <c r="G145" s="26">
        <f>[6]Base2015_A_indices_VAL_VOL_VU_t!$E26</f>
        <v>105.86423302220641</v>
      </c>
      <c r="H145" s="7">
        <f t="shared" ref="H145" si="30">(B145/E145)*100</f>
        <v>99.553423888547428</v>
      </c>
    </row>
    <row r="146" spans="1:8">
      <c r="A146" s="49" t="s">
        <v>162</v>
      </c>
      <c r="B146" s="26">
        <f>[5]Base2015_E_indices_VAL_VOL_VU_t!$D27</f>
        <v>110.61492946558066</v>
      </c>
      <c r="C146" s="50">
        <f>[5]Base2015_E_indices_VAL_VOL_VU_t!$C27</f>
        <v>120.17762610919078</v>
      </c>
      <c r="D146" s="26">
        <f>[5]Base2015_E_indices_VAL_VOL_VU_t!$E27</f>
        <v>108.64503253748011</v>
      </c>
      <c r="E146" s="26">
        <f>[6]Base2015_A_indices_VAL_VOL_VU_t!$D27</f>
        <v>111.50712367514569</v>
      </c>
      <c r="F146" s="50">
        <f>[6]Base2015_A_indices_VAL_VOL_VU_t!$C27</f>
        <v>136.65269858541555</v>
      </c>
      <c r="G146" s="26">
        <f>[6]Base2015_A_indices_VAL_VOL_VU_t!$E27</f>
        <v>122.55064437275469</v>
      </c>
      <c r="H146" s="7">
        <f t="shared" ref="H146" si="31">(B146/E146)*100</f>
        <v>99.199876940450665</v>
      </c>
    </row>
    <row r="147" spans="1:8">
      <c r="A147" s="49" t="s">
        <v>163</v>
      </c>
      <c r="B147" s="26">
        <f>[5]Base2015_E_indices_VAL_VOL_VU_t!$D28</f>
        <v>118.69051954290391</v>
      </c>
      <c r="C147" s="50">
        <f>[5]Base2015_E_indices_VAL_VOL_VU_t!$C28</f>
        <v>122.10478032495782</v>
      </c>
      <c r="D147" s="26">
        <f>[5]Base2015_E_indices_VAL_VOL_VU_t!$E28</f>
        <v>102.87660783287728</v>
      </c>
      <c r="E147" s="26">
        <f>[6]Base2015_A_indices_VAL_VOL_VU_t!$D28</f>
        <v>114.3815224889381</v>
      </c>
      <c r="F147" s="50">
        <f>[6]Base2015_A_indices_VAL_VOL_VU_t!$C28</f>
        <v>118.6065749573807</v>
      </c>
      <c r="G147" s="26">
        <f>[6]Base2015_A_indices_VAL_VOL_VU_t!$E28</f>
        <v>103.69382429653461</v>
      </c>
      <c r="H147" s="7">
        <f t="shared" ref="H147" si="32">(B147/E147)*100</f>
        <v>103.76721428444226</v>
      </c>
    </row>
    <row r="148" spans="1:8">
      <c r="A148" s="49" t="s">
        <v>168</v>
      </c>
      <c r="B148" s="26">
        <f>[5]Base2015_E_indices_VAL_VOL_VU_t!$D29</f>
        <v>120.98567211915311</v>
      </c>
      <c r="C148" s="50">
        <f>[5]Base2015_E_indices_VAL_VOL_VU_t!$C29</f>
        <v>125.90038724991392</v>
      </c>
      <c r="D148" s="26">
        <f>[5]Base2015_E_indices_VAL_VOL_VU_t!$E29</f>
        <v>104.06222905958695</v>
      </c>
      <c r="E148" s="26">
        <f>[6]Base2015_A_indices_VAL_VOL_VU_t!$D29</f>
        <v>121.87032952315472</v>
      </c>
      <c r="F148" s="50">
        <f>[6]Base2015_A_indices_VAL_VOL_VU_t!$C29</f>
        <v>142.51034085249623</v>
      </c>
      <c r="G148" s="26">
        <f>[6]Base2015_A_indices_VAL_VOL_VU_t!$E29</f>
        <v>116.93604293194268</v>
      </c>
      <c r="H148" s="7">
        <f t="shared" ref="H148" si="33">(B148/E148)*100</f>
        <v>99.274099440394522</v>
      </c>
    </row>
    <row r="149" spans="1:8">
      <c r="A149" s="49" t="s">
        <v>169</v>
      </c>
      <c r="B149" s="26">
        <f>[5]Base2015_E_indices_VAL_VOL_VU_t!$D30</f>
        <v>128.9511378883108</v>
      </c>
      <c r="C149" s="50">
        <f>[5]Base2015_E_indices_VAL_VOL_VU_t!$C30</f>
        <v>136.11014893908023</v>
      </c>
      <c r="D149" s="26">
        <f>[5]Base2015_E_indices_VAL_VOL_VU_t!$E30</f>
        <v>105.55172382966491</v>
      </c>
      <c r="E149" s="26">
        <f>[6]Base2015_A_indices_VAL_VOL_VU_t!$D30</f>
        <v>134.86354940205604</v>
      </c>
      <c r="F149" s="50">
        <f>[6]Base2015_A_indices_VAL_VOL_VU_t!$C30</f>
        <v>143.97806816692216</v>
      </c>
      <c r="G149" s="26">
        <f>[6]Base2015_A_indices_VAL_VOL_VU_t!$E30</f>
        <v>106.75832632707439</v>
      </c>
      <c r="H149" s="7">
        <f t="shared" ref="H149" si="34">(B149/E149)*100</f>
        <v>95.616004813784699</v>
      </c>
    </row>
    <row r="150" spans="1:8">
      <c r="A150" s="49" t="s">
        <v>170</v>
      </c>
      <c r="B150" s="26">
        <f>[5]Base2015_E_indices_VAL_VOL_VU_t!$D31</f>
        <v>141.15475291591676</v>
      </c>
      <c r="C150" s="50">
        <f>[5]Base2015_E_indices_VAL_VOL_VU_t!$C31</f>
        <v>146.17354893484389</v>
      </c>
      <c r="D150" s="26">
        <f>[5]Base2015_E_indices_VAL_VOL_VU_t!$E31</f>
        <v>103.55552747268575</v>
      </c>
      <c r="E150" s="26">
        <f>[6]Base2015_A_indices_VAL_VOL_VU_t!$D31</f>
        <v>144.87404396833404</v>
      </c>
      <c r="F150" s="50">
        <f>[6]Base2015_A_indices_VAL_VOL_VU_t!$C31</f>
        <v>150.01459915603994</v>
      </c>
      <c r="G150" s="26">
        <f>[6]Base2015_A_indices_VAL_VOL_VU_t!$E31</f>
        <v>103.54829274236972</v>
      </c>
      <c r="H150" s="7">
        <f t="shared" ref="H150" si="35">(B150/E150)*100</f>
        <v>97.43274160744059</v>
      </c>
    </row>
    <row r="151" spans="1:8">
      <c r="A151" s="49" t="s">
        <v>171</v>
      </c>
      <c r="B151" s="26">
        <f>[5]Base2015_E_indices_VAL_VOL_VU_t!$D32</f>
        <v>138.87066469372297</v>
      </c>
      <c r="C151" s="50">
        <f>[5]Base2015_E_indices_VAL_VOL_VU_t!$C32</f>
        <v>138.23773340403443</v>
      </c>
      <c r="D151" s="26">
        <f>[5]Base2015_E_indices_VAL_VOL_VU_t!$E32</f>
        <v>99.544229667882362</v>
      </c>
      <c r="E151" s="26">
        <f>[6]Base2015_A_indices_VAL_VOL_VU_t!$D32</f>
        <v>147.13208349145532</v>
      </c>
      <c r="F151" s="50">
        <f>[6]Base2015_A_indices_VAL_VOL_VU_t!$C32</f>
        <v>142.46766994111343</v>
      </c>
      <c r="G151" s="26">
        <f>[6]Base2015_A_indices_VAL_VOL_VU_t!$E32</f>
        <v>96.829778088058688</v>
      </c>
      <c r="H151" s="7">
        <f t="shared" ref="H151" si="36">(B151/E151)*100</f>
        <v>94.385032413265506</v>
      </c>
    </row>
    <row r="152" spans="1:8">
      <c r="A152" s="49" t="s">
        <v>172</v>
      </c>
      <c r="B152" s="26">
        <f>[5]Base2015_E_indices_VAL_VOL_VU_t!$D33</f>
        <v>136.72987464894788</v>
      </c>
      <c r="C152" s="50">
        <f>[5]Base2015_E_indices_VAL_VOL_VU_t!$C33</f>
        <v>136.93203895918452</v>
      </c>
      <c r="D152" s="26">
        <f>[5]Base2015_E_indices_VAL_VOL_VU_t!$E33</f>
        <v>100.14785672169721</v>
      </c>
      <c r="E152" s="26">
        <f>[6]Base2015_A_indices_VAL_VOL_VU_t!$D33</f>
        <v>147.7370223777489</v>
      </c>
      <c r="F152" s="50">
        <f>[6]Base2015_A_indices_VAL_VOL_VU_t!$C33</f>
        <v>148.45795130297523</v>
      </c>
      <c r="G152" s="26">
        <f>[6]Base2015_A_indices_VAL_VOL_VU_t!$E33</f>
        <v>100.48798122070106</v>
      </c>
      <c r="H152" s="7">
        <f t="shared" ref="H152" si="37">(B152/E152)*100</f>
        <v>92.549499406684376</v>
      </c>
    </row>
    <row r="153" spans="1:8">
      <c r="A153" s="49" t="s">
        <v>173</v>
      </c>
      <c r="B153" s="26">
        <f>[5]Base2015_E_indices_VAL_VOL_VU_t!$D34</f>
        <v>135.05608557294616</v>
      </c>
      <c r="C153" s="50">
        <f>[5]Base2015_E_indices_VAL_VOL_VU_t!$C34</f>
        <v>141.98453625513002</v>
      </c>
      <c r="D153" s="26">
        <f>[5]Base2015_E_indices_VAL_VOL_VU_t!$E34</f>
        <v>105.13005441612752</v>
      </c>
      <c r="E153" s="26">
        <f>[6]Base2015_A_indices_VAL_VOL_VU_t!$D34</f>
        <v>140.99781592675532</v>
      </c>
      <c r="F153" s="50">
        <f>[6]Base2015_A_indices_VAL_VOL_VU_t!$C34</f>
        <v>148.91642865743603</v>
      </c>
      <c r="G153" s="26">
        <f>[6]Base2015_A_indices_VAL_VOL_VU_t!$E34</f>
        <v>105.61612439074533</v>
      </c>
      <c r="H153" s="7">
        <f t="shared" ref="H153" si="38">(B153/E153)*100</f>
        <v>95.785941566005718</v>
      </c>
    </row>
    <row r="154" spans="1:8">
      <c r="A154" s="49" t="s">
        <v>174</v>
      </c>
      <c r="B154" s="26">
        <f>[5]Base2015_E_indices_VAL_VOL_VU_t!$D35</f>
        <v>133.75419346413605</v>
      </c>
      <c r="C154" s="50">
        <f>[5]Base2015_E_indices_VAL_VOL_VU_t!$C35</f>
        <v>135.78009177970137</v>
      </c>
      <c r="D154" s="26">
        <f>[5]Base2015_E_indices_VAL_VOL_VU_t!$E35</f>
        <v>101.51464284079326</v>
      </c>
      <c r="E154" s="26">
        <f>[6]Base2015_A_indices_VAL_VOL_VU_t!$D35</f>
        <v>131.03073073532533</v>
      </c>
      <c r="F154" s="50">
        <f>[6]Base2015_A_indices_VAL_VOL_VU_t!$C35</f>
        <v>134.65842843090701</v>
      </c>
      <c r="G154" s="26">
        <f>[6]Base2015_A_indices_VAL_VOL_VU_t!$E35</f>
        <v>102.76858541139437</v>
      </c>
      <c r="H154" s="7">
        <f t="shared" ref="H154" si="39">(B154/E154)*100</f>
        <v>102.07849159775499</v>
      </c>
    </row>
    <row r="155" spans="1:8">
      <c r="A155" s="49" t="s">
        <v>175</v>
      </c>
      <c r="B155" s="26">
        <f>[5]Base2015_E_indices_VAL_VOL_VU_t!$D36</f>
        <v>128.14985403780045</v>
      </c>
      <c r="C155" s="50">
        <f>[5]Base2015_E_indices_VAL_VOL_VU_t!$C36</f>
        <v>128.42874398519547</v>
      </c>
      <c r="D155" s="26">
        <f>[5]Base2015_E_indices_VAL_VOL_VU_t!$E36</f>
        <v>100.21762798677301</v>
      </c>
      <c r="E155" s="26">
        <f>[6]Base2015_A_indices_VAL_VOL_VU_t!$D36</f>
        <v>131.87353348113484</v>
      </c>
      <c r="F155" s="50">
        <f>[6]Base2015_A_indices_VAL_VOL_VU_t!$C36</f>
        <v>125.04621885280149</v>
      </c>
      <c r="G155" s="26">
        <f>[6]Base2015_A_indices_VAL_VOL_VU_t!$E36</f>
        <v>94.822831808544791</v>
      </c>
      <c r="H155" s="7">
        <f t="shared" ref="H155" si="40">(B155/E155)*100</f>
        <v>97.176325419484513</v>
      </c>
    </row>
    <row r="156" spans="1:8">
      <c r="A156" s="49" t="s">
        <v>176</v>
      </c>
      <c r="B156" s="26">
        <f>[5]Base2015_E_indices_VAL_VOL_VU_t!$D37</f>
        <v>125.94669354078114</v>
      </c>
      <c r="C156" s="50">
        <f>[5]Base2015_E_indices_VAL_VOL_VU_t!$C37</f>
        <v>124.49643222795004</v>
      </c>
      <c r="D156" s="26">
        <f>[5]Base2015_E_indices_VAL_VOL_VU_t!$E37</f>
        <v>98.848511801255412</v>
      </c>
      <c r="E156" s="26">
        <f>[6]Base2015_A_indices_VAL_VOL_VU_t!$D37</f>
        <v>134.3761673743374</v>
      </c>
      <c r="F156" s="50">
        <f>[6]Base2015_A_indices_VAL_VOL_VU_t!$C37</f>
        <v>130.41300218626753</v>
      </c>
      <c r="G156" s="26">
        <f>[6]Base2015_A_indices_VAL_VOL_VU_t!$E37</f>
        <v>97.050693388932942</v>
      </c>
      <c r="H156" s="7">
        <f t="shared" ref="H156" si="41">(B156/E156)*100</f>
        <v>93.726957690291982</v>
      </c>
    </row>
  </sheetData>
  <mergeCells count="3">
    <mergeCell ref="B39:D39"/>
    <mergeCell ref="H39:H40"/>
    <mergeCell ref="I1:K1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ScrollBar1">
          <controlPr defaultSize="0" autoLine="0" autoPict="0" r:id="rId5">
            <anchor moveWithCells="1">
              <from>
                <xdr:col>4</xdr:col>
                <xdr:colOff>374650</xdr:colOff>
                <xdr:row>40</xdr:row>
                <xdr:rowOff>0</xdr:rowOff>
              </from>
              <to>
                <xdr:col>4</xdr:col>
                <xdr:colOff>457200</xdr:colOff>
                <xdr:row>40</xdr:row>
                <xdr:rowOff>82550</xdr:rowOff>
              </to>
            </anchor>
          </controlPr>
        </control>
      </mc:Choice>
      <mc:Fallback>
        <control shapeId="2050" r:id="rId4" name="ScrollBar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94" sqref="W94"/>
    </sheetView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"/>
  <sheetViews>
    <sheetView workbookViewId="0"/>
  </sheetViews>
  <sheetFormatPr defaultColWidth="9.08984375" defaultRowHeight="15.5"/>
  <cols>
    <col min="1" max="16384" width="9.08984375" style="4"/>
  </cols>
  <sheetData>
    <row r="2" spans="1:10">
      <c r="A2" s="96" t="s">
        <v>132</v>
      </c>
      <c r="B2" s="96"/>
      <c r="C2" s="96"/>
      <c r="D2" s="96"/>
      <c r="E2" s="96"/>
      <c r="F2" s="96"/>
      <c r="G2" s="96"/>
      <c r="H2" s="96"/>
      <c r="I2" s="96"/>
      <c r="J2" s="96"/>
    </row>
  </sheetData>
  <mergeCells count="1">
    <mergeCell ref="A2:J2"/>
  </mergeCells>
  <hyperlinks>
    <hyperlink ref="A2:J2" r:id="rId1" display="Lien vers les métadonnées luxembourgeoises sur le site du Fonds Monétaire International (version anglaise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showGridLines="0" zoomScale="80" workbookViewId="0">
      <pane xSplit="2" ySplit="84" topLeftCell="C85" activePane="bottomRight" state="frozen"/>
      <selection pane="topRight" activeCell="C1" sqref="C1"/>
      <selection pane="bottomLeft" activeCell="A85" sqref="A85"/>
      <selection pane="bottomRight"/>
    </sheetView>
  </sheetViews>
  <sheetFormatPr defaultColWidth="8.6328125" defaultRowHeight="13"/>
  <cols>
    <col min="1" max="2" width="13.6328125" style="6" customWidth="1"/>
    <col min="3" max="3" width="13.6328125" style="7" customWidth="1"/>
    <col min="4" max="16" width="13.6328125" style="6" customWidth="1"/>
    <col min="17" max="16384" width="8.6328125" style="6"/>
  </cols>
  <sheetData>
    <row r="1" spans="1:19">
      <c r="O1" s="8"/>
      <c r="P1" s="9" t="str">
        <f>'Table des matières - Contents'!K5</f>
        <v>Edition of March 28, 2024 N° 04/2023</v>
      </c>
      <c r="Q1" s="10"/>
    </row>
    <row r="2" spans="1:19">
      <c r="O2" s="8"/>
      <c r="P2" s="11" t="s">
        <v>70</v>
      </c>
      <c r="Q2" s="10"/>
    </row>
    <row r="3" spans="1:19" s="12" customFormat="1" ht="28.5">
      <c r="A3" s="72" t="s">
        <v>167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9" ht="15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 s="14" customFormat="1" ht="23.5">
      <c r="A5" s="81" t="s">
        <v>147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9">
      <c r="A6" s="54"/>
      <c r="B6" s="54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9" ht="16.5" customHeight="1">
      <c r="A7" s="86" t="s">
        <v>84</v>
      </c>
      <c r="B7" s="87"/>
      <c r="C7" s="79" t="s">
        <v>96</v>
      </c>
      <c r="D7" s="79"/>
      <c r="E7" s="79"/>
      <c r="F7" s="79"/>
      <c r="G7" s="79"/>
      <c r="H7" s="79"/>
      <c r="I7" s="78" t="s">
        <v>97</v>
      </c>
      <c r="J7" s="79"/>
      <c r="K7" s="79"/>
      <c r="L7" s="80"/>
      <c r="M7" s="82" t="s">
        <v>98</v>
      </c>
      <c r="N7" s="83"/>
      <c r="O7" s="83"/>
      <c r="P7" s="84"/>
    </row>
    <row r="8" spans="1:19">
      <c r="A8" s="88"/>
      <c r="B8" s="89"/>
      <c r="C8" s="73" t="s">
        <v>90</v>
      </c>
      <c r="D8" s="74"/>
      <c r="E8" s="75" t="s">
        <v>91</v>
      </c>
      <c r="F8" s="76"/>
      <c r="G8" s="77" t="s">
        <v>94</v>
      </c>
      <c r="H8" s="77"/>
      <c r="I8" s="73" t="s">
        <v>90</v>
      </c>
      <c r="J8" s="74"/>
      <c r="K8" s="75" t="s">
        <v>93</v>
      </c>
      <c r="L8" s="76"/>
      <c r="M8" s="75" t="s">
        <v>90</v>
      </c>
      <c r="N8" s="77"/>
      <c r="O8" s="75" t="s">
        <v>93</v>
      </c>
      <c r="P8" s="76"/>
    </row>
    <row r="9" spans="1:19">
      <c r="A9" s="90"/>
      <c r="B9" s="89"/>
      <c r="C9" s="57" t="s">
        <v>92</v>
      </c>
      <c r="D9" s="58" t="s">
        <v>7</v>
      </c>
      <c r="E9" s="57" t="s">
        <v>92</v>
      </c>
      <c r="F9" s="59" t="s">
        <v>7</v>
      </c>
      <c r="G9" s="60" t="s">
        <v>92</v>
      </c>
      <c r="H9" s="58" t="s">
        <v>7</v>
      </c>
      <c r="I9" s="57" t="s">
        <v>92</v>
      </c>
      <c r="J9" s="58" t="s">
        <v>7</v>
      </c>
      <c r="K9" s="57" t="s">
        <v>92</v>
      </c>
      <c r="L9" s="59" t="s">
        <v>7</v>
      </c>
      <c r="M9" s="57" t="s">
        <v>92</v>
      </c>
      <c r="N9" s="58" t="s">
        <v>7</v>
      </c>
      <c r="O9" s="57" t="s">
        <v>92</v>
      </c>
      <c r="P9" s="59" t="s">
        <v>7</v>
      </c>
    </row>
    <row r="10" spans="1:19" ht="15.5" hidden="1">
      <c r="A10" s="15">
        <v>1995</v>
      </c>
      <c r="B10" s="16" t="s">
        <v>86</v>
      </c>
      <c r="C10" s="17">
        <f>'Indices des valeurs unitaires'!C10</f>
        <v>97.040746666512234</v>
      </c>
      <c r="D10" s="18">
        <f>'Indices des valeurs unitaires'!D10</f>
        <v>0</v>
      </c>
      <c r="E10" s="17">
        <f>'Indices des valeurs unitaires'!E10</f>
        <v>81.091401080568943</v>
      </c>
      <c r="F10" s="18">
        <f>'Indices des valeurs unitaires'!F10</f>
        <v>0</v>
      </c>
      <c r="G10" s="19">
        <f>'Indices des valeurs unitaires'!G10</f>
        <v>119.66835616774793</v>
      </c>
      <c r="H10" s="18">
        <f>'Indices des valeurs unitaires'!H10</f>
        <v>0</v>
      </c>
      <c r="I10" s="17">
        <f>'Indices des valeurs unitaires'!I10</f>
        <v>49.168362039601163</v>
      </c>
      <c r="J10" s="18">
        <f>'Indices des valeurs unitaires'!J10</f>
        <v>0</v>
      </c>
      <c r="K10" s="19">
        <f>'Indices des valeurs unitaires'!K10</f>
        <v>42.777547466977964</v>
      </c>
      <c r="L10" s="18">
        <f>'Indices des valeurs unitaires'!L10</f>
        <v>0</v>
      </c>
      <c r="M10" s="17">
        <f>'Indices des valeurs unitaires'!M10</f>
        <v>50.667749094018177</v>
      </c>
      <c r="N10" s="18">
        <f>'Indices des valeurs unitaires'!N10</f>
        <v>0</v>
      </c>
      <c r="O10" s="19">
        <f>'Indices des valeurs unitaires'!O10</f>
        <v>52.752260901918234</v>
      </c>
      <c r="P10" s="18">
        <f>'Indices des valeurs unitaires'!P10</f>
        <v>0</v>
      </c>
      <c r="Q10" s="7"/>
      <c r="R10" s="20"/>
      <c r="S10" s="21"/>
    </row>
    <row r="11" spans="1:19" ht="15.5" hidden="1">
      <c r="A11" s="22"/>
      <c r="B11" s="23" t="s">
        <v>87</v>
      </c>
      <c r="C11" s="24">
        <f>'Indices des valeurs unitaires'!C11</f>
        <v>97.817393851183851</v>
      </c>
      <c r="D11" s="25">
        <f>'Indices des valeurs unitaires'!D11</f>
        <v>0</v>
      </c>
      <c r="E11" s="24">
        <f>'Indices des valeurs unitaires'!E11</f>
        <v>80.442739671181343</v>
      </c>
      <c r="F11" s="25">
        <f>'Indices des valeurs unitaires'!F11</f>
        <v>0</v>
      </c>
      <c r="G11" s="26">
        <f>'Indices des valeurs unitaires'!G11</f>
        <v>121.59878473933551</v>
      </c>
      <c r="H11" s="25">
        <f>'Indices des valeurs unitaires'!H11</f>
        <v>0</v>
      </c>
      <c r="I11" s="24">
        <f>'Indices des valeurs unitaires'!I11</f>
        <v>48.694346875627289</v>
      </c>
      <c r="J11" s="25">
        <f>'Indices des valeurs unitaires'!J11</f>
        <v>0</v>
      </c>
      <c r="K11" s="26">
        <f>'Indices des valeurs unitaires'!K11</f>
        <v>42.523312476779338</v>
      </c>
      <c r="L11" s="25">
        <f>'Indices des valeurs unitaires'!L11</f>
        <v>0</v>
      </c>
      <c r="M11" s="24">
        <f>'Indices des valeurs unitaires'!M11</f>
        <v>49.780867143173886</v>
      </c>
      <c r="N11" s="25">
        <f>'Indices des valeurs unitaires'!N11</f>
        <v>0</v>
      </c>
      <c r="O11" s="26">
        <f>'Indices des valeurs unitaires'!O11</f>
        <v>52.861591550290839</v>
      </c>
      <c r="P11" s="25">
        <f>'Indices des valeurs unitaires'!P11</f>
        <v>0</v>
      </c>
      <c r="Q11" s="7"/>
      <c r="R11" s="7"/>
      <c r="S11" s="21"/>
    </row>
    <row r="12" spans="1:19" ht="15.5" hidden="1">
      <c r="A12" s="22"/>
      <c r="B12" s="23" t="s">
        <v>88</v>
      </c>
      <c r="C12" s="24">
        <f>'Indices des valeurs unitaires'!C12</f>
        <v>98.37759782105131</v>
      </c>
      <c r="D12" s="25">
        <f>'Indices des valeurs unitaires'!D12</f>
        <v>0</v>
      </c>
      <c r="E12" s="24">
        <f>'Indices des valeurs unitaires'!E12</f>
        <v>80.117024063262591</v>
      </c>
      <c r="F12" s="25">
        <f>'Indices des valeurs unitaires'!F12</f>
        <v>0</v>
      </c>
      <c r="G12" s="26">
        <f>'Indices des valeurs unitaires'!G12</f>
        <v>122.79237649088124</v>
      </c>
      <c r="H12" s="25">
        <f>'Indices des valeurs unitaires'!H12</f>
        <v>0</v>
      </c>
      <c r="I12" s="24">
        <f>'Indices des valeurs unitaires'!I12</f>
        <v>46.514967507366052</v>
      </c>
      <c r="J12" s="25">
        <f>'Indices des valeurs unitaires'!J12</f>
        <v>0</v>
      </c>
      <c r="K12" s="26">
        <f>'Indices des valeurs unitaires'!K12</f>
        <v>41.132131214929579</v>
      </c>
      <c r="L12" s="25">
        <f>'Indices des valeurs unitaires'!L12</f>
        <v>0</v>
      </c>
      <c r="M12" s="24">
        <f>'Indices des valeurs unitaires'!M12</f>
        <v>47.282072888491257</v>
      </c>
      <c r="N12" s="25">
        <f>'Indices des valeurs unitaires'!N12</f>
        <v>0</v>
      </c>
      <c r="O12" s="26">
        <f>'Indices des valeurs unitaires'!O12</f>
        <v>51.340063732912412</v>
      </c>
      <c r="P12" s="25">
        <f>'Indices des valeurs unitaires'!P12</f>
        <v>0</v>
      </c>
      <c r="Q12" s="7"/>
      <c r="R12" s="7"/>
      <c r="S12" s="21"/>
    </row>
    <row r="13" spans="1:19" ht="15.5" hidden="1">
      <c r="A13" s="22"/>
      <c r="B13" s="23" t="s">
        <v>89</v>
      </c>
      <c r="C13" s="24">
        <f>'Indices des valeurs unitaires'!C13</f>
        <v>96.702070623995795</v>
      </c>
      <c r="D13" s="25">
        <f>'Indices des valeurs unitaires'!D13</f>
        <v>0</v>
      </c>
      <c r="E13" s="24">
        <f>'Indices des valeurs unitaires'!E13</f>
        <v>80.541563214623892</v>
      </c>
      <c r="F13" s="25">
        <f>'Indices des valeurs unitaires'!F13</f>
        <v>0</v>
      </c>
      <c r="G13" s="26">
        <f>'Indices des valeurs unitaires'!G13</f>
        <v>120.06480475963453</v>
      </c>
      <c r="H13" s="25">
        <f>'Indices des valeurs unitaires'!H13</f>
        <v>0</v>
      </c>
      <c r="I13" s="24">
        <f>'Indices des valeurs unitaires'!I13</f>
        <v>46.428019466781073</v>
      </c>
      <c r="J13" s="25">
        <f>'Indices des valeurs unitaires'!J13</f>
        <v>0</v>
      </c>
      <c r="K13" s="26">
        <f>'Indices des valeurs unitaires'!K13</f>
        <v>44.904125993056326</v>
      </c>
      <c r="L13" s="25">
        <f>'Indices des valeurs unitaires'!L13</f>
        <v>0</v>
      </c>
      <c r="M13" s="24">
        <f>'Indices des valeurs unitaires'!M13</f>
        <v>48.011401583773278</v>
      </c>
      <c r="N13" s="25">
        <f>'Indices des valeurs unitaires'!N13</f>
        <v>0</v>
      </c>
      <c r="O13" s="26">
        <f>'Indices des valeurs unitaires'!O13</f>
        <v>55.752737097323958</v>
      </c>
      <c r="P13" s="25">
        <f>'Indices des valeurs unitaires'!P13</f>
        <v>0</v>
      </c>
      <c r="Q13" s="7"/>
      <c r="R13" s="7"/>
      <c r="S13" s="21"/>
    </row>
    <row r="14" spans="1:19" ht="15.5" hidden="1">
      <c r="A14" s="27"/>
      <c r="B14" s="28" t="s">
        <v>85</v>
      </c>
      <c r="C14" s="29">
        <f>'Indices des valeurs unitaires'!C14</f>
        <v>97.482251455208825</v>
      </c>
      <c r="D14" s="30">
        <f>'Indices des valeurs unitaires'!D14</f>
        <v>0</v>
      </c>
      <c r="E14" s="29">
        <f>'Indices des valeurs unitaires'!E14</f>
        <v>80.547419266064438</v>
      </c>
      <c r="F14" s="30">
        <f>'Indices des valeurs unitaires'!F14</f>
        <v>0</v>
      </c>
      <c r="G14" s="31">
        <f>'Indices des valeurs unitaires'!G14</f>
        <v>121.02467384237998</v>
      </c>
      <c r="H14" s="30">
        <f>'Indices des valeurs unitaires'!H14</f>
        <v>0</v>
      </c>
      <c r="I14" s="29">
        <f>'Indices des valeurs unitaires'!I14</f>
        <v>47.685274985864169</v>
      </c>
      <c r="J14" s="30">
        <f>'Indices des valeurs unitaires'!J14</f>
        <v>0</v>
      </c>
      <c r="K14" s="31">
        <f>'Indices des valeurs unitaires'!K14</f>
        <v>42.813191901508915</v>
      </c>
      <c r="L14" s="30">
        <f>'Indices des valeurs unitaires'!L14</f>
        <v>0</v>
      </c>
      <c r="M14" s="29">
        <f>'Indices des valeurs unitaires'!M14</f>
        <v>48.91687899526319</v>
      </c>
      <c r="N14" s="30">
        <f>'Indices des valeurs unitaires'!N14</f>
        <v>0</v>
      </c>
      <c r="O14" s="31">
        <f>'Indices des valeurs unitaires'!O14</f>
        <v>53.152779184834003</v>
      </c>
      <c r="P14" s="30">
        <f>'Indices des valeurs unitaires'!P14</f>
        <v>0</v>
      </c>
      <c r="Q14" s="7"/>
      <c r="R14" s="7"/>
      <c r="S14" s="21"/>
    </row>
    <row r="15" spans="1:19" ht="15.5" hidden="1">
      <c r="A15" s="15">
        <v>1996</v>
      </c>
      <c r="B15" s="16" t="s">
        <v>86</v>
      </c>
      <c r="C15" s="17">
        <f>'Indices des valeurs unitaires'!C15</f>
        <v>94.150563219141219</v>
      </c>
      <c r="D15" s="18">
        <f>'Indices des valeurs unitaires'!D15</f>
        <v>-2.9783194654337795E-2</v>
      </c>
      <c r="E15" s="17">
        <f>'Indices des valeurs unitaires'!E15</f>
        <v>81.892218800363338</v>
      </c>
      <c r="F15" s="18">
        <f>'Indices des valeurs unitaires'!F15</f>
        <v>9.8754949245325897E-3</v>
      </c>
      <c r="G15" s="19">
        <f>'Indices des valeurs unitaires'!G15</f>
        <v>114.96887567384302</v>
      </c>
      <c r="H15" s="18">
        <f>'Indices des valeurs unitaires'!H15</f>
        <v>-3.9270870298555013E-2</v>
      </c>
      <c r="I15" s="17">
        <f>'Indices des valeurs unitaires'!I15</f>
        <v>47.027589071683764</v>
      </c>
      <c r="J15" s="18">
        <f>'Indices des valeurs unitaires'!J15</f>
        <v>-4.3539643769161543E-2</v>
      </c>
      <c r="K15" s="19">
        <f>'Indices des valeurs unitaires'!K15</f>
        <v>43.738475981287522</v>
      </c>
      <c r="L15" s="18">
        <f>'Indices des valeurs unitaires'!L15</f>
        <v>2.2463384911239812E-2</v>
      </c>
      <c r="M15" s="17">
        <f>'Indices des valeurs unitaires'!M15</f>
        <v>49.949344394847671</v>
      </c>
      <c r="N15" s="18">
        <f>'Indices des valeurs unitaires'!N15</f>
        <v>-1.4178737204951556E-2</v>
      </c>
      <c r="O15" s="19">
        <f>'Indices des valeurs unitaires'!O15</f>
        <v>53.409806965884314</v>
      </c>
      <c r="P15" s="18">
        <f>'Indices des valeurs unitaires'!P15</f>
        <v>1.2464793977051513E-2</v>
      </c>
      <c r="Q15" s="32"/>
      <c r="R15" s="32"/>
      <c r="S15" s="21"/>
    </row>
    <row r="16" spans="1:19" ht="15.5" hidden="1">
      <c r="A16" s="22"/>
      <c r="B16" s="23" t="s">
        <v>87</v>
      </c>
      <c r="C16" s="24">
        <f>'Indices des valeurs unitaires'!C16</f>
        <v>93.635062934544877</v>
      </c>
      <c r="D16" s="25">
        <f>'Indices des valeurs unitaires'!D16</f>
        <v>-4.2756515502772797E-2</v>
      </c>
      <c r="E16" s="24">
        <f>'Indices des valeurs unitaires'!E16</f>
        <v>81.839443665273095</v>
      </c>
      <c r="F16" s="25">
        <f>'Indices des valeurs unitaires'!F16</f>
        <v>1.7362710417384276E-2</v>
      </c>
      <c r="G16" s="26">
        <f>'Indices des valeurs unitaires'!G16</f>
        <v>114.41312250058344</v>
      </c>
      <c r="H16" s="25">
        <f>'Indices des valeurs unitaires'!H16</f>
        <v>-5.9093207667786925E-2</v>
      </c>
      <c r="I16" s="24">
        <f>'Indices des valeurs unitaires'!I16</f>
        <v>46.641073713530609</v>
      </c>
      <c r="J16" s="25">
        <f>'Indices des valeurs unitaires'!J16</f>
        <v>-4.2166561291828178E-2</v>
      </c>
      <c r="K16" s="26">
        <f>'Indices des valeurs unitaires'!K16</f>
        <v>46.651966482521189</v>
      </c>
      <c r="L16" s="25">
        <f>'Indices des valeurs unitaires'!L16</f>
        <v>9.7091542621388693E-2</v>
      </c>
      <c r="M16" s="24">
        <f>'Indices des valeurs unitaires'!M16</f>
        <v>49.811547354291768</v>
      </c>
      <c r="N16" s="25">
        <f>'Indices des valeurs unitaires'!N16</f>
        <v>6.1630527707851545E-4</v>
      </c>
      <c r="O16" s="26">
        <f>'Indices des valeurs unitaires'!O16</f>
        <v>57.00425661909474</v>
      </c>
      <c r="P16" s="25">
        <f>'Indices des valeurs unitaires'!P16</f>
        <v>7.8368148731630616E-2</v>
      </c>
      <c r="Q16" s="32"/>
      <c r="R16" s="32"/>
      <c r="S16" s="21"/>
    </row>
    <row r="17" spans="1:19" ht="15.5" hidden="1">
      <c r="A17" s="22"/>
      <c r="B17" s="23" t="s">
        <v>88</v>
      </c>
      <c r="C17" s="24">
        <f>'Indices des valeurs unitaires'!C17</f>
        <v>92.919560565849423</v>
      </c>
      <c r="D17" s="25">
        <f>'Indices des valeurs unitaires'!D17</f>
        <v>-5.548048921798282E-2</v>
      </c>
      <c r="E17" s="24">
        <f>'Indices des valeurs unitaires'!E17</f>
        <v>82.746988457908003</v>
      </c>
      <c r="F17" s="25">
        <f>'Indices des valeurs unitaires'!F17</f>
        <v>3.282653624988268E-2</v>
      </c>
      <c r="G17" s="26">
        <f>'Indices des valeurs unitaires'!G17</f>
        <v>112.29358590266526</v>
      </c>
      <c r="H17" s="25">
        <f>'Indices des valeurs unitaires'!H17</f>
        <v>-8.5500345284022089E-2</v>
      </c>
      <c r="I17" s="24">
        <f>'Indices des valeurs unitaires'!I17</f>
        <v>43.519309647054541</v>
      </c>
      <c r="J17" s="25">
        <f>'Indices des valeurs unitaires'!J17</f>
        <v>-6.440201984097102E-2</v>
      </c>
      <c r="K17" s="26">
        <f>'Indices des valeurs unitaires'!K17</f>
        <v>39.291908024604602</v>
      </c>
      <c r="L17" s="25">
        <f>'Indices des valeurs unitaires'!L17</f>
        <v>-4.4739310509080504E-2</v>
      </c>
      <c r="M17" s="24">
        <f>'Indices des valeurs unitaires'!M17</f>
        <v>46.835466485576639</v>
      </c>
      <c r="N17" s="25">
        <f>'Indices des valeurs unitaires'!N17</f>
        <v>-9.4455757886901959E-3</v>
      </c>
      <c r="O17" s="26">
        <f>'Indices des valeurs unitaires'!O17</f>
        <v>47.484396419636653</v>
      </c>
      <c r="P17" s="25">
        <f>'Indices des valeurs unitaires'!P17</f>
        <v>-7.5100555646642475E-2</v>
      </c>
      <c r="Q17" s="32"/>
      <c r="R17" s="32"/>
      <c r="S17" s="21"/>
    </row>
    <row r="18" spans="1:19" ht="15.5" hidden="1">
      <c r="A18" s="22"/>
      <c r="B18" s="23" t="s">
        <v>89</v>
      </c>
      <c r="C18" s="24">
        <f>'Indices des valeurs unitaires'!C18</f>
        <v>91.867251260960387</v>
      </c>
      <c r="D18" s="25">
        <f>'Indices des valeurs unitaires'!D18</f>
        <v>-4.9997061405587816E-2</v>
      </c>
      <c r="E18" s="24">
        <f>'Indices des valeurs unitaires'!E18</f>
        <v>81.99576968129243</v>
      </c>
      <c r="F18" s="25">
        <f>'Indices des valeurs unitaires'!F18</f>
        <v>1.8055354386323833E-2</v>
      </c>
      <c r="G18" s="26">
        <f>'Indices des valeurs unitaires'!G18</f>
        <v>112.03901325402177</v>
      </c>
      <c r="H18" s="25">
        <f>'Indices des valeurs unitaires'!H18</f>
        <v>-6.6845496660575168E-2</v>
      </c>
      <c r="I18" s="24">
        <f>'Indices des valeurs unitaires'!I18</f>
        <v>47.351899682188545</v>
      </c>
      <c r="J18" s="25">
        <f>'Indices des valeurs unitaires'!J18</f>
        <v>1.9899195055444952E-2</v>
      </c>
      <c r="K18" s="26">
        <f>'Indices des valeurs unitaires'!K18</f>
        <v>43.584763328867496</v>
      </c>
      <c r="L18" s="25">
        <f>'Indices des valeurs unitaires'!L18</f>
        <v>-2.9381769158425386E-2</v>
      </c>
      <c r="M18" s="24">
        <f>'Indices des valeurs unitaires'!M18</f>
        <v>51.543829855119668</v>
      </c>
      <c r="N18" s="25">
        <f>'Indices des valeurs unitaires'!N18</f>
        <v>7.3574779215365954E-2</v>
      </c>
      <c r="O18" s="26">
        <f>'Indices des valeurs unitaires'!O18</f>
        <v>53.154892622317078</v>
      </c>
      <c r="P18" s="25">
        <f>'Indices des valeurs unitaires'!P18</f>
        <v>-4.6595819510564851E-2</v>
      </c>
      <c r="Q18" s="32"/>
      <c r="R18" s="32"/>
      <c r="S18" s="21"/>
    </row>
    <row r="19" spans="1:19" ht="15.5" hidden="1">
      <c r="A19" s="27"/>
      <c r="B19" s="28" t="s">
        <v>85</v>
      </c>
      <c r="C19" s="29">
        <f>'Indices des valeurs unitaires'!C19</f>
        <v>93.139161674798999</v>
      </c>
      <c r="D19" s="30">
        <f>'Indices des valeurs unitaires'!D19</f>
        <v>-4.4552620765077329E-2</v>
      </c>
      <c r="E19" s="29">
        <f>'Indices des valeurs unitaires'!E19</f>
        <v>82.117787101203319</v>
      </c>
      <c r="F19" s="30">
        <f>'Indices des valeurs unitaires'!F19</f>
        <v>1.949619056014245E-2</v>
      </c>
      <c r="G19" s="31">
        <f>'Indices des valeurs unitaires'!G19</f>
        <v>113.4214217925926</v>
      </c>
      <c r="H19" s="30">
        <f>'Indices des valeurs unitaires'!H19</f>
        <v>-6.2823982981269622E-2</v>
      </c>
      <c r="I19" s="29">
        <f>'Indices des valeurs unitaires'!I19</f>
        <v>46.1089427972667</v>
      </c>
      <c r="J19" s="30">
        <f>'Indices des valeurs unitaires'!J19</f>
        <v>-3.3057001119627755E-2</v>
      </c>
      <c r="K19" s="31">
        <f>'Indices des valeurs unitaires'!K19</f>
        <v>43.235735671637052</v>
      </c>
      <c r="L19" s="30">
        <f>'Indices des valeurs unitaires'!L19</f>
        <v>9.8694760040361363E-3</v>
      </c>
      <c r="M19" s="29">
        <f>'Indices des valeurs unitaires'!M19</f>
        <v>49.505430335078799</v>
      </c>
      <c r="N19" s="30">
        <f>'Indices des valeurs unitaires'!N19</f>
        <v>1.2031661706639152E-2</v>
      </c>
      <c r="O19" s="31">
        <f>'Indices des valeurs unitaires'!O19</f>
        <v>52.650877718390056</v>
      </c>
      <c r="P19" s="30">
        <f>'Indices des valeurs unitaires'!P19</f>
        <v>-9.4426194479620643E-3</v>
      </c>
      <c r="Q19" s="32"/>
      <c r="R19" s="32"/>
      <c r="S19" s="21"/>
    </row>
    <row r="20" spans="1:19" ht="15.5" hidden="1">
      <c r="A20" s="15">
        <v>1997</v>
      </c>
      <c r="B20" s="16" t="s">
        <v>86</v>
      </c>
      <c r="C20" s="17">
        <f>'Indices des valeurs unitaires'!C20</f>
        <v>90.828771098223513</v>
      </c>
      <c r="D20" s="18">
        <f>'Indices des valeurs unitaires'!D20</f>
        <v>-3.5281702066784576E-2</v>
      </c>
      <c r="E20" s="17">
        <f>'Indices des valeurs unitaires'!E20</f>
        <v>81.438940983309095</v>
      </c>
      <c r="F20" s="18">
        <f>'Indices des valeurs unitaires'!F20</f>
        <v>-5.5350535581316033E-3</v>
      </c>
      <c r="G20" s="19">
        <f>'Indices des valeurs unitaires'!G20</f>
        <v>111.52990203647033</v>
      </c>
      <c r="H20" s="18">
        <f>'Indices des valeurs unitaires'!H20</f>
        <v>-2.9912214216382883E-2</v>
      </c>
      <c r="I20" s="17">
        <f>'Indices des valeurs unitaires'!I20</f>
        <v>48.844328344023218</v>
      </c>
      <c r="J20" s="18">
        <f>'Indices des valeurs unitaires'!J20</f>
        <v>3.8631350409441864E-2</v>
      </c>
      <c r="K20" s="19">
        <f>'Indices des valeurs unitaires'!K20</f>
        <v>44.339951443151783</v>
      </c>
      <c r="L20" s="18">
        <f>'Indices des valeurs unitaires'!L20</f>
        <v>1.3751632821445091E-2</v>
      </c>
      <c r="M20" s="17">
        <f>'Indices des valeurs unitaires'!M20</f>
        <v>53.776273480072767</v>
      </c>
      <c r="N20" s="18">
        <f>'Indices des valeurs unitaires'!N20</f>
        <v>7.6616202506550782E-2</v>
      </c>
      <c r="O20" s="19">
        <f>'Indices des valeurs unitaires'!O20</f>
        <v>54.445638545700533</v>
      </c>
      <c r="P20" s="18">
        <f>'Indices des valeurs unitaires'!P20</f>
        <v>1.939403339311559E-2</v>
      </c>
      <c r="Q20" s="32"/>
      <c r="R20" s="32"/>
    </row>
    <row r="21" spans="1:19" ht="15.5" hidden="1">
      <c r="A21" s="22"/>
      <c r="B21" s="23" t="s">
        <v>87</v>
      </c>
      <c r="C21" s="24">
        <f>'Indices des valeurs unitaires'!C21</f>
        <v>92.646671528958635</v>
      </c>
      <c r="D21" s="25">
        <f>'Indices des valeurs unitaires'!D21</f>
        <v>-1.055578300061775E-2</v>
      </c>
      <c r="E21" s="24">
        <f>'Indices des valeurs unitaires'!E21</f>
        <v>80.725865272740052</v>
      </c>
      <c r="F21" s="25">
        <f>'Indices des valeurs unitaires'!F21</f>
        <v>-1.360686659952904E-2</v>
      </c>
      <c r="G21" s="26">
        <f>'Indices des valeurs unitaires'!G21</f>
        <v>114.76702196494644</v>
      </c>
      <c r="H21" s="25">
        <f>'Indices des valeurs unitaires'!H21</f>
        <v>3.0931719773769095E-3</v>
      </c>
      <c r="I21" s="24">
        <f>'Indices des valeurs unitaires'!I21</f>
        <v>53.457334563319108</v>
      </c>
      <c r="J21" s="25">
        <f>'Indices des valeurs unitaires'!J21</f>
        <v>0.14614288023586164</v>
      </c>
      <c r="K21" s="26">
        <f>'Indices des valeurs unitaires'!K21</f>
        <v>46.391187466755525</v>
      </c>
      <c r="L21" s="25">
        <f>'Indices des valeurs unitaires'!L21</f>
        <v>-5.5898826014840822E-3</v>
      </c>
      <c r="M21" s="24">
        <f>'Indices des valeurs unitaires'!M21</f>
        <v>57.700221369517216</v>
      </c>
      <c r="N21" s="25">
        <f>'Indices des valeurs unitaires'!N21</f>
        <v>0.15837038667191211</v>
      </c>
      <c r="O21" s="26">
        <f>'Indices des valeurs unitaires'!O21</f>
        <v>57.467562980079094</v>
      </c>
      <c r="P21" s="25">
        <f>'Indices des valeurs unitaires'!P21</f>
        <v>8.1275748244589979E-3</v>
      </c>
      <c r="Q21" s="32"/>
      <c r="R21" s="32"/>
    </row>
    <row r="22" spans="1:19" ht="15.5" hidden="1">
      <c r="A22" s="22"/>
      <c r="B22" s="23" t="s">
        <v>88</v>
      </c>
      <c r="C22" s="24">
        <f>'Indices des valeurs unitaires'!C22</f>
        <v>94.421443267247128</v>
      </c>
      <c r="D22" s="25">
        <f>'Indices des valeurs unitaires'!D22</f>
        <v>1.6163256608745621E-2</v>
      </c>
      <c r="E22" s="24">
        <f>'Indices des valeurs unitaires'!E22</f>
        <v>82.730456197010227</v>
      </c>
      <c r="F22" s="25">
        <f>'Indices des valeurs unitaires'!F22</f>
        <v>-1.9979290129919016E-4</v>
      </c>
      <c r="G22" s="26">
        <f>'Indices des valeurs unitaires'!G22</f>
        <v>114.13141859437661</v>
      </c>
      <c r="H22" s="25">
        <f>'Indices des valeurs unitaires'!H22</f>
        <v>1.6366319384478176E-2</v>
      </c>
      <c r="I22" s="24">
        <f>'Indices des valeurs unitaires'!I22</f>
        <v>50.272346616326601</v>
      </c>
      <c r="J22" s="25">
        <f>'Indices des valeurs unitaires'!J22</f>
        <v>0.15517334774011327</v>
      </c>
      <c r="K22" s="26">
        <f>'Indices des valeurs unitaires'!K22</f>
        <v>48.366188804582947</v>
      </c>
      <c r="L22" s="25">
        <f>'Indices des valeurs unitaires'!L22</f>
        <v>0.23094528202336287</v>
      </c>
      <c r="M22" s="24">
        <f>'Indices des valeurs unitaires'!M22</f>
        <v>53.242510257330444</v>
      </c>
      <c r="N22" s="25">
        <f>'Indices des valeurs unitaires'!N22</f>
        <v>0.13679897420743972</v>
      </c>
      <c r="O22" s="26">
        <f>'Indices des valeurs unitaires'!O22</f>
        <v>58.462374109819052</v>
      </c>
      <c r="P22" s="25">
        <f>'Indices des valeurs unitaires'!P22</f>
        <v>0.23119126529831127</v>
      </c>
      <c r="Q22" s="32"/>
      <c r="R22" s="32"/>
    </row>
    <row r="23" spans="1:19" ht="15.5" hidden="1">
      <c r="A23" s="22"/>
      <c r="B23" s="23" t="s">
        <v>89</v>
      </c>
      <c r="C23" s="24">
        <f>'Indices des valeurs unitaires'!C23</f>
        <v>94.413586127343549</v>
      </c>
      <c r="D23" s="25">
        <f>'Indices des valeurs unitaires'!D23</f>
        <v>2.7717547128410108E-2</v>
      </c>
      <c r="E23" s="24">
        <f>'Indices des valeurs unitaires'!E23</f>
        <v>82.596658635600164</v>
      </c>
      <c r="F23" s="25">
        <f>'Indices des valeurs unitaires'!F23</f>
        <v>7.3282921380373239E-3</v>
      </c>
      <c r="G23" s="26">
        <f>'Indices des valeurs unitaires'!G23</f>
        <v>114.30678636030216</v>
      </c>
      <c r="H23" s="25">
        <f>'Indices des valeurs unitaires'!H23</f>
        <v>2.024092358916757E-2</v>
      </c>
      <c r="I23" s="24">
        <f>'Indices des valeurs unitaires'!I23</f>
        <v>56.227513393761541</v>
      </c>
      <c r="J23" s="25">
        <f>'Indices des valeurs unitaires'!J23</f>
        <v>0.18743944321438838</v>
      </c>
      <c r="K23" s="26">
        <f>'Indices des valeurs unitaires'!K23</f>
        <v>56.368255978516068</v>
      </c>
      <c r="L23" s="25">
        <f>'Indices des valeurs unitaires'!L23</f>
        <v>0.29330187141756675</v>
      </c>
      <c r="M23" s="24">
        <f>'Indices des valeurs unitaires'!M23</f>
        <v>59.554472719976893</v>
      </c>
      <c r="N23" s="25">
        <f>'Indices des valeurs unitaires'!N23</f>
        <v>0.15541419578975185</v>
      </c>
      <c r="O23" s="26">
        <f>'Indices des valeurs unitaires'!O23</f>
        <v>68.245201331069225</v>
      </c>
      <c r="P23" s="25">
        <f>'Indices des valeurs unitaires'!P23</f>
        <v>0.28389312750519002</v>
      </c>
      <c r="Q23" s="32"/>
      <c r="R23" s="32"/>
    </row>
    <row r="24" spans="1:19" ht="15.5" hidden="1">
      <c r="A24" s="27"/>
      <c r="B24" s="28" t="s">
        <v>85</v>
      </c>
      <c r="C24" s="29">
        <f>'Indices des valeurs unitaires'!C24</f>
        <v>93.065689005802298</v>
      </c>
      <c r="D24" s="30">
        <f>'Indices des valeurs unitaires'!D24</f>
        <v>-7.8884829620041801E-4</v>
      </c>
      <c r="E24" s="29">
        <f>'Indices des valeurs unitaires'!E24</f>
        <v>81.86875406491167</v>
      </c>
      <c r="F24" s="30">
        <f>'Indices des valeurs unitaires'!F24</f>
        <v>-3.0326320896194767E-3</v>
      </c>
      <c r="G24" s="31">
        <f>'Indices des valeurs unitaires'!G24</f>
        <v>113.67668907238148</v>
      </c>
      <c r="H24" s="30">
        <f>'Indices des valeurs unitaires'!H24</f>
        <v>2.2506090626837208E-3</v>
      </c>
      <c r="I24" s="29">
        <f>'Indices des valeurs unitaires'!I24</f>
        <v>52.122455773789113</v>
      </c>
      <c r="J24" s="30">
        <f>'Indices des valeurs unitaires'!J24</f>
        <v>0.13041966724248749</v>
      </c>
      <c r="K24" s="31">
        <f>'Indices des valeurs unitaires'!K24</f>
        <v>48.663326384150707</v>
      </c>
      <c r="L24" s="30">
        <f>'Indices des valeurs unitaires'!L24</f>
        <v>0.12553482965421572</v>
      </c>
      <c r="M24" s="29">
        <f>'Indices des valeurs unitaires'!M24</f>
        <v>56.006092396639865</v>
      </c>
      <c r="N24" s="30">
        <f>'Indices des valeurs unitaires'!N24</f>
        <v>0.13131210086572653</v>
      </c>
      <c r="O24" s="31">
        <f>'Indices des valeurs unitaires'!O24</f>
        <v>59.440658331798211</v>
      </c>
      <c r="P24" s="30">
        <f>'Indices des valeurs unitaires'!P24</f>
        <v>0.12895854556735339</v>
      </c>
      <c r="Q24" s="32"/>
      <c r="R24" s="32"/>
      <c r="S24" s="21"/>
    </row>
    <row r="25" spans="1:19" ht="15.5" hidden="1">
      <c r="A25" s="15">
        <v>1998</v>
      </c>
      <c r="B25" s="16" t="s">
        <v>86</v>
      </c>
      <c r="C25" s="17">
        <f>'Indices des valeurs unitaires'!C25</f>
        <v>92.983694179178883</v>
      </c>
      <c r="D25" s="18">
        <f>'Indices des valeurs unitaires'!D25</f>
        <v>2.3725115455156896E-2</v>
      </c>
      <c r="E25" s="17">
        <f>'Indices des valeurs unitaires'!E25</f>
        <v>82.03250401058439</v>
      </c>
      <c r="F25" s="18">
        <f>'Indices des valeurs unitaires'!F25</f>
        <v>7.288442360724524E-3</v>
      </c>
      <c r="G25" s="19">
        <f>'Indices des valeurs unitaires'!G25</f>
        <v>113.34981822227626</v>
      </c>
      <c r="H25" s="18">
        <f>'Indices des valeurs unitaires'!H25</f>
        <v>1.6317742171160603E-2</v>
      </c>
      <c r="I25" s="17">
        <f>'Indices des valeurs unitaires'!I25</f>
        <v>62.321871833610771</v>
      </c>
      <c r="J25" s="18">
        <f>'Indices des valeurs unitaires'!J25</f>
        <v>0.2759285253072114</v>
      </c>
      <c r="K25" s="19">
        <f>'Indices des valeurs unitaires'!K25</f>
        <v>54.104834747958243</v>
      </c>
      <c r="L25" s="18">
        <f>'Indices des valeurs unitaires'!L25</f>
        <v>0.22022764994061866</v>
      </c>
      <c r="M25" s="17">
        <f>'Indices des valeurs unitaires'!M25</f>
        <v>67.024516915793242</v>
      </c>
      <c r="N25" s="18">
        <f>'Indices des valeurs unitaires'!N25</f>
        <v>0.24635852539372627</v>
      </c>
      <c r="O25" s="19">
        <f>'Indices des valeurs unitaires'!O25</f>
        <v>65.955361719860605</v>
      </c>
      <c r="P25" s="18">
        <f>'Indices des valeurs unitaires'!P25</f>
        <v>0.21139844221863704</v>
      </c>
      <c r="Q25" s="32"/>
      <c r="R25" s="32"/>
    </row>
    <row r="26" spans="1:19" ht="15.5" hidden="1">
      <c r="A26" s="22"/>
      <c r="B26" s="23" t="s">
        <v>87</v>
      </c>
      <c r="C26" s="24">
        <f>'Indices des valeurs unitaires'!C26</f>
        <v>92.576773644639417</v>
      </c>
      <c r="D26" s="25">
        <f>'Indices des valeurs unitaires'!D26</f>
        <v>-7.544565084280434E-4</v>
      </c>
      <c r="E26" s="24">
        <f>'Indices des valeurs unitaires'!E26</f>
        <v>81.312209477103409</v>
      </c>
      <c r="F26" s="25">
        <f>'Indices des valeurs unitaires'!F26</f>
        <v>7.2633994368761111E-3</v>
      </c>
      <c r="G26" s="26">
        <f>'Indices des valeurs unitaires'!G26</f>
        <v>113.85347199390515</v>
      </c>
      <c r="H26" s="25">
        <f>'Indices des valeurs unitaires'!H26</f>
        <v>-7.9600390024960246E-3</v>
      </c>
      <c r="I26" s="24">
        <f>'Indices des valeurs unitaires'!I26</f>
        <v>62.501097381816493</v>
      </c>
      <c r="J26" s="25">
        <f>'Indices des valeurs unitaires'!J26</f>
        <v>0.16917721192749022</v>
      </c>
      <c r="K26" s="26">
        <f>'Indices des valeurs unitaires'!K26</f>
        <v>54.975912900690076</v>
      </c>
      <c r="L26" s="25">
        <f>'Indices des valeurs unitaires'!L26</f>
        <v>0.18505078017428347</v>
      </c>
      <c r="M26" s="24">
        <f>'Indices des valeurs unitaires'!M26</f>
        <v>67.512719358933154</v>
      </c>
      <c r="N26" s="25">
        <f>'Indices des valeurs unitaires'!N26</f>
        <v>0.17005997128807965</v>
      </c>
      <c r="O26" s="26">
        <f>'Indices des valeurs unitaires'!O26</f>
        <v>67.610895404648687</v>
      </c>
      <c r="P26" s="25">
        <f>'Indices des valeurs unitaires'!P26</f>
        <v>0.17650535186407224</v>
      </c>
      <c r="Q26" s="32"/>
      <c r="R26" s="32"/>
    </row>
    <row r="27" spans="1:19" ht="15.5" hidden="1">
      <c r="A27" s="22"/>
      <c r="B27" s="23" t="s">
        <v>88</v>
      </c>
      <c r="C27" s="24">
        <f>'Indices des valeurs unitaires'!C27</f>
        <v>91.675378501271524</v>
      </c>
      <c r="D27" s="25">
        <f>'Indices des valeurs unitaires'!D27</f>
        <v>-2.9083062818720515E-2</v>
      </c>
      <c r="E27" s="24">
        <f>'Indices des valeurs unitaires'!E27</f>
        <v>80.674681675568308</v>
      </c>
      <c r="F27" s="25">
        <f>'Indices des valeurs unitaires'!F27</f>
        <v>-2.4849065458389333E-2</v>
      </c>
      <c r="G27" s="26">
        <f>'Indices des valeurs unitaires'!G27</f>
        <v>113.63587261483387</v>
      </c>
      <c r="H27" s="25">
        <f>'Indices des valeurs unitaires'!H27</f>
        <v>-4.3418892505306707E-3</v>
      </c>
      <c r="I27" s="24">
        <f>'Indices des valeurs unitaires'!I27</f>
        <v>56.887800268449581</v>
      </c>
      <c r="J27" s="25">
        <f>'Indices des valeurs unitaires'!J27</f>
        <v>0.13159229869676553</v>
      </c>
      <c r="K27" s="26">
        <f>'Indices des valeurs unitaires'!K27</f>
        <v>55.290547427898325</v>
      </c>
      <c r="L27" s="25">
        <f>'Indices des valeurs unitaires'!L27</f>
        <v>0.14316527298217177</v>
      </c>
      <c r="M27" s="24">
        <f>'Indices des valeurs unitaires'!M27</f>
        <v>62.0535210204389</v>
      </c>
      <c r="N27" s="25">
        <f>'Indices des valeurs unitaires'!N27</f>
        <v>0.16548826718581236</v>
      </c>
      <c r="O27" s="26">
        <f>'Indices des valeurs unitaires'!O27</f>
        <v>68.535191313591795</v>
      </c>
      <c r="P27" s="25">
        <f>'Indices des valeurs unitaires'!P27</f>
        <v>0.17229572621959194</v>
      </c>
      <c r="Q27" s="32"/>
      <c r="R27" s="32"/>
    </row>
    <row r="28" spans="1:19" ht="15.5" hidden="1">
      <c r="A28" s="22"/>
      <c r="B28" s="23" t="s">
        <v>89</v>
      </c>
      <c r="C28" s="24">
        <f>'Indices des valeurs unitaires'!C28</f>
        <v>90.594808458040717</v>
      </c>
      <c r="D28" s="25">
        <f>'Indices des valeurs unitaires'!D28</f>
        <v>-4.0447332062486491E-2</v>
      </c>
      <c r="E28" s="24">
        <f>'Indices des valeurs unitaires'!E28</f>
        <v>80.428291081998537</v>
      </c>
      <c r="F28" s="25">
        <f>'Indices des valeurs unitaires'!F28</f>
        <v>-2.6252485141899359E-2</v>
      </c>
      <c r="G28" s="26">
        <f>'Indices des valeurs unitaires'!G28</f>
        <v>112.64047419045269</v>
      </c>
      <c r="H28" s="25">
        <f>'Indices des valeurs unitaires'!H28</f>
        <v>-1.4577543669167128E-2</v>
      </c>
      <c r="I28" s="24">
        <f>'Indices des valeurs unitaires'!I28</f>
        <v>59.190902955354211</v>
      </c>
      <c r="J28" s="25">
        <f>'Indices des valeurs unitaires'!J28</f>
        <v>5.2703549965655412E-2</v>
      </c>
      <c r="K28" s="26">
        <f>'Indices des valeurs unitaires'!K28</f>
        <v>58.38161988005843</v>
      </c>
      <c r="L28" s="25">
        <f>'Indices des valeurs unitaires'!L28</f>
        <v>3.5718044963280869E-2</v>
      </c>
      <c r="M28" s="24">
        <f>'Indices des valeurs unitaires'!M28</f>
        <v>65.33586632967922</v>
      </c>
      <c r="N28" s="25">
        <f>'Indices des valeurs unitaires'!N28</f>
        <v>9.7077404024484337E-2</v>
      </c>
      <c r="O28" s="26">
        <f>'Indices des valeurs unitaires'!O28</f>
        <v>72.588412727339048</v>
      </c>
      <c r="P28" s="25">
        <f>'Indices des valeurs unitaires'!P28</f>
        <v>6.3641271643410588E-2</v>
      </c>
      <c r="Q28" s="32"/>
      <c r="R28" s="32"/>
    </row>
    <row r="29" spans="1:19" ht="15.5" hidden="1">
      <c r="A29" s="27"/>
      <c r="B29" s="28" t="s">
        <v>85</v>
      </c>
      <c r="C29" s="29">
        <f>'Indices des valeurs unitaires'!C29</f>
        <v>91.953066125919563</v>
      </c>
      <c r="D29" s="30">
        <f>'Indices des valeurs unitaires'!D29</f>
        <v>-1.1955242493432437E-2</v>
      </c>
      <c r="E29" s="29">
        <f>'Indices des valeurs unitaires'!E29</f>
        <v>81.109543670364062</v>
      </c>
      <c r="F29" s="30">
        <f>'Indices des valeurs unitaires'!F29</f>
        <v>-9.2735061528559423E-3</v>
      </c>
      <c r="G29" s="31">
        <f>'Indices des valeurs unitaires'!G29</f>
        <v>113.36898466550926</v>
      </c>
      <c r="H29" s="30">
        <f>'Indices des valeurs unitaires'!H29</f>
        <v>-2.7068382214782295E-3</v>
      </c>
      <c r="I29" s="29">
        <f>'Indices des valeurs unitaires'!I29</f>
        <v>60.179774960974662</v>
      </c>
      <c r="J29" s="30">
        <f>'Indices des valeurs unitaires'!J29</f>
        <v>0.15458441218031294</v>
      </c>
      <c r="K29" s="31">
        <f>'Indices des valeurs unitaires'!K29</f>
        <v>55.6652147504618</v>
      </c>
      <c r="L29" s="30">
        <f>'Indices des valeurs unitaires'!L29</f>
        <v>0.14388429411992595</v>
      </c>
      <c r="M29" s="29">
        <f>'Indices des valeurs unitaires'!M29</f>
        <v>65.446186295726491</v>
      </c>
      <c r="N29" s="30">
        <f>'Indices des valeurs unitaires'!N29</f>
        <v>0.16855476779617271</v>
      </c>
      <c r="O29" s="31">
        <f>'Indices des valeurs unitaires'!O29</f>
        <v>68.629673194530653</v>
      </c>
      <c r="P29" s="30">
        <f>'Indices des valeurs unitaires'!P29</f>
        <v>0.15459140461465434</v>
      </c>
      <c r="Q29" s="32"/>
      <c r="R29" s="32"/>
    </row>
    <row r="30" spans="1:19" ht="15.5" hidden="1">
      <c r="A30" s="15">
        <v>1999</v>
      </c>
      <c r="B30" s="16" t="s">
        <v>86</v>
      </c>
      <c r="C30" s="17">
        <f>'Indices des valeurs unitaires'!C30</f>
        <v>88.328919862786321</v>
      </c>
      <c r="D30" s="18">
        <f>'Indices des valeurs unitaires'!D30</f>
        <v>-5.0060113845582926E-2</v>
      </c>
      <c r="E30" s="17">
        <f>'Indices des valeurs unitaires'!E30</f>
        <v>79.600101108899096</v>
      </c>
      <c r="F30" s="18">
        <f>'Indices des valeurs unitaires'!F30</f>
        <v>-2.9651696373567338E-2</v>
      </c>
      <c r="G30" s="19">
        <f>'Indices des valeurs unitaires'!G30</f>
        <v>110.96583877694516</v>
      </c>
      <c r="H30" s="18">
        <f>'Indices des valeurs unitaires'!H30</f>
        <v>-2.1032053537626032E-2</v>
      </c>
      <c r="I30" s="17">
        <f>'Indices des valeurs unitaires'!I30</f>
        <v>56.753631701801972</v>
      </c>
      <c r="J30" s="18">
        <f>'Indices des valeurs unitaires'!J30</f>
        <v>-8.9346484115160926E-2</v>
      </c>
      <c r="K30" s="19">
        <f>'Indices des valeurs unitaires'!K30</f>
        <v>54.930968383879993</v>
      </c>
      <c r="L30" s="18">
        <f>'Indices des valeurs unitaires'!L30</f>
        <v>1.5269127791817631E-2</v>
      </c>
      <c r="M30" s="17">
        <f>'Indices des valeurs unitaires'!M30</f>
        <v>64.25260468526983</v>
      </c>
      <c r="N30" s="18">
        <f>'Indices des valeurs unitaires'!N30</f>
        <v>-4.1356690925589586E-2</v>
      </c>
      <c r="O30" s="19">
        <f>'Indices des valeurs unitaires'!O30</f>
        <v>69.008666595552754</v>
      </c>
      <c r="P30" s="18">
        <f>'Indices des valeurs unitaires'!P30</f>
        <v>4.6293505123370916E-2</v>
      </c>
      <c r="Q30" s="32"/>
      <c r="R30" s="32"/>
    </row>
    <row r="31" spans="1:19" ht="15.5" hidden="1">
      <c r="A31" s="22"/>
      <c r="B31" s="23" t="s">
        <v>87</v>
      </c>
      <c r="C31" s="24">
        <f>'Indices des valeurs unitaires'!C31</f>
        <v>87.790391123405669</v>
      </c>
      <c r="D31" s="25">
        <f>'Indices des valeurs unitaires'!D31</f>
        <v>-5.1701764198507465E-2</v>
      </c>
      <c r="E31" s="24">
        <f>'Indices des valeurs unitaires'!E31</f>
        <v>80.12879888870394</v>
      </c>
      <c r="F31" s="25">
        <f>'Indices des valeurs unitaires'!F31</f>
        <v>-1.4553910120136423E-2</v>
      </c>
      <c r="G31" s="26">
        <f>'Indices des valeurs unitaires'!G31</f>
        <v>109.56159625622668</v>
      </c>
      <c r="H31" s="25">
        <f>'Indices des valeurs unitaires'!H31</f>
        <v>-3.7696485337822827E-2</v>
      </c>
      <c r="I31" s="24">
        <f>'Indices des valeurs unitaires'!I31</f>
        <v>61.490942101635831</v>
      </c>
      <c r="J31" s="25">
        <f>'Indices des valeurs unitaires'!J31</f>
        <v>-1.6162200705207897E-2</v>
      </c>
      <c r="K31" s="26">
        <f>'Indices des valeurs unitaires'!K31</f>
        <v>59.292388282283525</v>
      </c>
      <c r="L31" s="25">
        <f>'Indices des valeurs unitaires'!L31</f>
        <v>7.8515756334794157E-2</v>
      </c>
      <c r="M31" s="24">
        <f>'Indices des valeurs unitaires'!M31</f>
        <v>70.042907105443291</v>
      </c>
      <c r="N31" s="25">
        <f>'Indices des valeurs unitaires'!N31</f>
        <v>3.7477200896890661E-2</v>
      </c>
      <c r="O31" s="26">
        <f>'Indices des valeurs unitaires'!O31</f>
        <v>73.996352253736163</v>
      </c>
      <c r="P31" s="25">
        <f>'Indices des valeurs unitaires'!P31</f>
        <v>9.4444198836160273E-2</v>
      </c>
      <c r="Q31" s="32"/>
      <c r="R31" s="32"/>
    </row>
    <row r="32" spans="1:19" ht="15.5" hidden="1">
      <c r="A32" s="22"/>
      <c r="B32" s="23" t="s">
        <v>88</v>
      </c>
      <c r="C32" s="24">
        <f>'Indices des valeurs unitaires'!C32</f>
        <v>88.475351467496679</v>
      </c>
      <c r="D32" s="25">
        <f>'Indices des valeurs unitaires'!D32</f>
        <v>-3.4906068413237699E-2</v>
      </c>
      <c r="E32" s="24">
        <f>'Indices des valeurs unitaires'!E32</f>
        <v>81.136429032147163</v>
      </c>
      <c r="F32" s="25">
        <f>'Indices des valeurs unitaires'!F32</f>
        <v>5.7235720921188452E-3</v>
      </c>
      <c r="G32" s="26">
        <f>'Indices des valeurs unitaires'!G32</f>
        <v>109.04516321816646</v>
      </c>
      <c r="H32" s="25">
        <f>'Indices des valeurs unitaires'!H32</f>
        <v>-4.0398417251808406E-2</v>
      </c>
      <c r="I32" s="24">
        <f>'Indices des valeurs unitaires'!I32</f>
        <v>60.338691828533861</v>
      </c>
      <c r="J32" s="25">
        <f>'Indices des valeurs unitaires'!J32</f>
        <v>6.0661364014775787E-2</v>
      </c>
      <c r="K32" s="26">
        <f>'Indices des valeurs unitaires'!K32</f>
        <v>56.08666086672045</v>
      </c>
      <c r="L32" s="25">
        <f>'Indices des valeurs unitaires'!L32</f>
        <v>1.4398725927977068E-2</v>
      </c>
      <c r="M32" s="24">
        <f>'Indices des valeurs unitaires'!M32</f>
        <v>68.198307017891793</v>
      </c>
      <c r="N32" s="25">
        <f>'Indices des valeurs unitaires'!N32</f>
        <v>9.9023969895744537E-2</v>
      </c>
      <c r="O32" s="26">
        <f>'Indices des valeurs unitaires'!O32</f>
        <v>69.126361038865923</v>
      </c>
      <c r="P32" s="25">
        <f>'Indices des valeurs unitaires'!P32</f>
        <v>8.625783541905541E-3</v>
      </c>
      <c r="Q32" s="32"/>
      <c r="R32" s="32"/>
    </row>
    <row r="33" spans="1:19" ht="15.5" hidden="1">
      <c r="A33" s="22"/>
      <c r="B33" s="23" t="s">
        <v>89</v>
      </c>
      <c r="C33" s="24">
        <f>'Indices des valeurs unitaires'!C33</f>
        <v>89.365247278274623</v>
      </c>
      <c r="D33" s="25">
        <f>'Indices des valeurs unitaires'!D33</f>
        <v>-1.3572093155156558E-2</v>
      </c>
      <c r="E33" s="24">
        <f>'Indices des valeurs unitaires'!E33</f>
        <v>81.954153989679014</v>
      </c>
      <c r="F33" s="25">
        <f>'Indices des valeurs unitaires'!F33</f>
        <v>1.8971718622304474E-2</v>
      </c>
      <c r="G33" s="26">
        <f>'Indices des valeurs unitaires'!G33</f>
        <v>109.04297455078229</v>
      </c>
      <c r="H33" s="25">
        <f>'Indices des valeurs unitaires'!H33</f>
        <v>-3.1937895019757682E-2</v>
      </c>
      <c r="I33" s="24">
        <f>'Indices des valeurs unitaires'!I33</f>
        <v>64.575801669578738</v>
      </c>
      <c r="J33" s="25">
        <f>'Indices des valeurs unitaires'!J33</f>
        <v>9.0975106737029868E-2</v>
      </c>
      <c r="K33" s="26">
        <f>'Indices des valeurs unitaires'!K33</f>
        <v>65.04430064861431</v>
      </c>
      <c r="L33" s="25">
        <f>'Indices des valeurs unitaires'!L33</f>
        <v>0.11412291714830733</v>
      </c>
      <c r="M33" s="24">
        <f>'Indices des valeurs unitaires'!M33</f>
        <v>72.260530392708972</v>
      </c>
      <c r="N33" s="25">
        <f>'Indices des valeurs unitaires'!N33</f>
        <v>0.10598564696591742</v>
      </c>
      <c r="O33" s="26">
        <f>'Indices des valeurs unitaires'!O33</f>
        <v>79.366691597968426</v>
      </c>
      <c r="P33" s="25">
        <f>'Indices des valeurs unitaires'!P33</f>
        <v>9.3379626526486487E-2</v>
      </c>
      <c r="Q33" s="32"/>
      <c r="R33" s="32"/>
    </row>
    <row r="34" spans="1:19" ht="15.5" hidden="1">
      <c r="A34" s="27"/>
      <c r="B34" s="28" t="s">
        <v>85</v>
      </c>
      <c r="C34" s="29">
        <f>'Indices des valeurs unitaires'!C34</f>
        <v>88.488170348958391</v>
      </c>
      <c r="D34" s="30">
        <f>'Indices des valeurs unitaires'!D34</f>
        <v>-3.7681133679831613E-2</v>
      </c>
      <c r="E34" s="29">
        <f>'Indices des valeurs unitaires'!E34</f>
        <v>80.699766538873533</v>
      </c>
      <c r="F34" s="30">
        <f>'Indices des valeurs unitaires'!F34</f>
        <v>-5.0521444573267127E-3</v>
      </c>
      <c r="G34" s="31">
        <f>'Indices des valeurs unitaires'!G34</f>
        <v>109.65108592517817</v>
      </c>
      <c r="H34" s="30">
        <f>'Indices des valeurs unitaires'!H34</f>
        <v>-3.2794672646143989E-2</v>
      </c>
      <c r="I34" s="29">
        <f>'Indices des valeurs unitaires'!I34</f>
        <v>60.725014232696466</v>
      </c>
      <c r="J34" s="30">
        <f>'Indices des valeurs unitaires'!J34</f>
        <v>9.0601746529524411E-3</v>
      </c>
      <c r="K34" s="31">
        <f>'Indices des valeurs unitaires'!K34</f>
        <v>58.711240714201651</v>
      </c>
      <c r="L34" s="30">
        <f>'Indices des valeurs unitaires'!L34</f>
        <v>5.4720456525582356E-2</v>
      </c>
      <c r="M34" s="29">
        <f>'Indices des valeurs unitaires'!M34</f>
        <v>68.625008284898229</v>
      </c>
      <c r="N34" s="30">
        <f>'Indices des valeurs unitaires'!N34</f>
        <v>4.8571538986364259E-2</v>
      </c>
      <c r="O34" s="31">
        <f>'Indices des valeurs unitaires'!O34</f>
        <v>72.752677278203649</v>
      </c>
      <c r="P34" s="30">
        <f>'Indices des valeurs unitaires'!P34</f>
        <v>6.0076114190232989E-2</v>
      </c>
      <c r="Q34" s="32"/>
      <c r="R34" s="32"/>
    </row>
    <row r="35" spans="1:19" ht="15.5" hidden="1">
      <c r="A35" s="15">
        <v>2000</v>
      </c>
      <c r="B35" s="16" t="s">
        <v>86</v>
      </c>
      <c r="C35" s="17">
        <f>'Indices des valeurs unitaires'!C35</f>
        <v>88.103208234894268</v>
      </c>
      <c r="D35" s="18">
        <f>'Indices des valeurs unitaires'!D35</f>
        <v>-2.5553536513599727E-3</v>
      </c>
      <c r="E35" s="17">
        <f>'Indices des valeurs unitaires'!E35</f>
        <v>79.776350528607864</v>
      </c>
      <c r="F35" s="18">
        <f>'Indices des valeurs unitaires'!F35</f>
        <v>2.214185877322502E-3</v>
      </c>
      <c r="G35" s="19">
        <f>'Indices des valeurs unitaires'!G35</f>
        <v>110.43775210461699</v>
      </c>
      <c r="H35" s="18">
        <f>'Indices des valeurs unitaires'!H35</f>
        <v>-4.7590022131918487E-3</v>
      </c>
      <c r="I35" s="17">
        <f>'Indices des valeurs unitaires'!I35</f>
        <v>69.57418725778129</v>
      </c>
      <c r="J35" s="18">
        <f>'Indices des valeurs unitaires'!J35</f>
        <v>0.2258984169214365</v>
      </c>
      <c r="K35" s="19">
        <f>'Indices des valeurs unitaires'!K35</f>
        <v>62.44186101273462</v>
      </c>
      <c r="L35" s="18">
        <f>'Indices des valeurs unitaires'!L35</f>
        <v>0.13673330090169628</v>
      </c>
      <c r="M35" s="17">
        <f>'Indices des valeurs unitaires'!M35</f>
        <v>78.96895998699803</v>
      </c>
      <c r="N35" s="18">
        <f>'Indices des valeurs unitaires'!N35</f>
        <v>0.22903904633615552</v>
      </c>
      <c r="O35" s="19">
        <f>'Indices des valeurs unitaires'!O35</f>
        <v>78.271142511636157</v>
      </c>
      <c r="P35" s="18">
        <f>'Indices des valeurs unitaires'!P35</f>
        <v>0.13422192273861905</v>
      </c>
      <c r="Q35" s="32"/>
      <c r="R35" s="32"/>
      <c r="S35" s="21"/>
    </row>
    <row r="36" spans="1:19" ht="15.5" hidden="1">
      <c r="A36" s="22"/>
      <c r="B36" s="23" t="s">
        <v>87</v>
      </c>
      <c r="C36" s="24">
        <f>'Indices des valeurs unitaires'!C36</f>
        <v>89.448970125031707</v>
      </c>
      <c r="D36" s="25">
        <f>'Indices des valeurs unitaires'!D36</f>
        <v>1.8892489034416048E-2</v>
      </c>
      <c r="E36" s="24">
        <f>'Indices des valeurs unitaires'!E36</f>
        <v>82.766950117519784</v>
      </c>
      <c r="F36" s="25">
        <f>'Indices des valeurs unitaires'!F36</f>
        <v>3.2923883365332127E-2</v>
      </c>
      <c r="G36" s="26">
        <f>'Indices des valeurs unitaires'!G36</f>
        <v>108.07329495411417</v>
      </c>
      <c r="H36" s="25">
        <f>'Indices des valeurs unitaires'!H36</f>
        <v>-1.3584151317327302E-2</v>
      </c>
      <c r="I36" s="24">
        <f>'Indices des valeurs unitaires'!I36</f>
        <v>71.008214736510951</v>
      </c>
      <c r="J36" s="25">
        <f>'Indices des valeurs unitaires'!J36</f>
        <v>0.15477519630687092</v>
      </c>
      <c r="K36" s="26">
        <f>'Indices des valeurs unitaires'!K36</f>
        <v>65.070248188866856</v>
      </c>
      <c r="L36" s="25">
        <f>'Indices des valeurs unitaires'!L36</f>
        <v>9.7446908009096778E-2</v>
      </c>
      <c r="M36" s="24">
        <f>'Indices des valeurs unitaires'!M36</f>
        <v>79.384049517573914</v>
      </c>
      <c r="N36" s="25">
        <f>'Indices des valeurs unitaires'!N36</f>
        <v>0.13336314550834352</v>
      </c>
      <c r="O36" s="26">
        <f>'Indices des valeurs unitaires'!O36</f>
        <v>78.618637145107826</v>
      </c>
      <c r="P36" s="25">
        <f>'Indices des valeurs unitaires'!P36</f>
        <v>6.246638855279895E-2</v>
      </c>
      <c r="Q36" s="32"/>
      <c r="R36" s="32"/>
      <c r="S36" s="21"/>
    </row>
    <row r="37" spans="1:19" ht="15.5" hidden="1">
      <c r="A37" s="22"/>
      <c r="B37" s="23" t="s">
        <v>88</v>
      </c>
      <c r="C37" s="24">
        <f>'Indices des valeurs unitaires'!C37</f>
        <v>90.91895495382505</v>
      </c>
      <c r="D37" s="25">
        <f>'Indices des valeurs unitaires'!D37</f>
        <v>2.7619031128981512E-2</v>
      </c>
      <c r="E37" s="24">
        <f>'Indices des valeurs unitaires'!E37</f>
        <v>84.463323786629758</v>
      </c>
      <c r="F37" s="25">
        <f>'Indices des valeurs unitaires'!F37</f>
        <v>4.1003711824246565E-2</v>
      </c>
      <c r="G37" s="26">
        <f>'Indices des valeurs unitaires'!G37</f>
        <v>107.64311760155618</v>
      </c>
      <c r="H37" s="25">
        <f>'Indices des valeurs unitaires'!H37</f>
        <v>-1.2857476436668815E-2</v>
      </c>
      <c r="I37" s="24">
        <f>'Indices des valeurs unitaires'!I37</f>
        <v>66.569578389379814</v>
      </c>
      <c r="J37" s="25">
        <f>'Indices des valeurs unitaires'!J37</f>
        <v>0.10326519140574734</v>
      </c>
      <c r="K37" s="26">
        <f>'Indices des valeurs unitaires'!K37</f>
        <v>66.242817872737774</v>
      </c>
      <c r="L37" s="25">
        <f>'Indices des valeurs unitaires'!L37</f>
        <v>0.18107972286229604</v>
      </c>
      <c r="M37" s="24">
        <f>'Indices des valeurs unitaires'!M37</f>
        <v>73.21859168273663</v>
      </c>
      <c r="N37" s="25">
        <f>'Indices des valeurs unitaires'!N37</f>
        <v>7.3613039448732473E-2</v>
      </c>
      <c r="O37" s="26">
        <f>'Indices des valeurs unitaires'!O37</f>
        <v>78.427907999665976</v>
      </c>
      <c r="P37" s="25">
        <f>'Indices des valeurs unitaires'!P37</f>
        <v>0.13455860862645885</v>
      </c>
      <c r="Q37" s="32"/>
      <c r="R37" s="32"/>
      <c r="S37" s="21"/>
    </row>
    <row r="38" spans="1:19" ht="15.5" hidden="1">
      <c r="A38" s="22"/>
      <c r="B38" s="23" t="s">
        <v>89</v>
      </c>
      <c r="C38" s="24">
        <f>'Indices des valeurs unitaires'!C38</f>
        <v>91.733101729436257</v>
      </c>
      <c r="D38" s="25">
        <f>'Indices des valeurs unitaires'!D38</f>
        <v>2.6496367696363744E-2</v>
      </c>
      <c r="E38" s="24">
        <f>'Indices des valeurs unitaires'!E38</f>
        <v>85.485691348148421</v>
      </c>
      <c r="F38" s="25">
        <f>'Indices des valeurs unitaires'!F38</f>
        <v>4.3091621187550243E-2</v>
      </c>
      <c r="G38" s="26">
        <f>'Indices des valeurs unitaires'!G38</f>
        <v>107.3081357625625</v>
      </c>
      <c r="H38" s="25">
        <f>'Indices des valeurs unitaires'!H38</f>
        <v>-1.5909679604455947E-2</v>
      </c>
      <c r="I38" s="24">
        <f>'Indices des valeurs unitaires'!I38</f>
        <v>76.290211170001101</v>
      </c>
      <c r="J38" s="25">
        <f>'Indices des valeurs unitaires'!J38</f>
        <v>0.1814055605590871</v>
      </c>
      <c r="K38" s="26">
        <f>'Indices des valeurs unitaires'!K38</f>
        <v>72.407558474912548</v>
      </c>
      <c r="L38" s="25">
        <f>'Indices des valeurs unitaires'!L38</f>
        <v>0.11320373580579197</v>
      </c>
      <c r="M38" s="24">
        <f>'Indices des valeurs unitaires'!M38</f>
        <v>83.16541110269894</v>
      </c>
      <c r="N38" s="25">
        <f>'Indices des valeurs unitaires'!N38</f>
        <v>0.15091060985473007</v>
      </c>
      <c r="O38" s="26">
        <f>'Indices des valeurs unitaires'!O38</f>
        <v>84.701377895086011</v>
      </c>
      <c r="P38" s="25">
        <f>'Indices des valeurs unitaires'!P38</f>
        <v>6.7215681915285208E-2</v>
      </c>
      <c r="Q38" s="32"/>
      <c r="R38" s="32"/>
      <c r="S38" s="21"/>
    </row>
    <row r="39" spans="1:19" ht="15.5" hidden="1">
      <c r="A39" s="27"/>
      <c r="B39" s="28" t="s">
        <v>85</v>
      </c>
      <c r="C39" s="29">
        <f>'Indices des valeurs unitaires'!C39</f>
        <v>90.040292132041628</v>
      </c>
      <c r="D39" s="30">
        <f>'Indices des valeurs unitaires'!D39</f>
        <v>1.7540443846475205E-2</v>
      </c>
      <c r="E39" s="29">
        <f>'Indices des valeurs unitaires'!E39</f>
        <v>83.094672084099059</v>
      </c>
      <c r="F39" s="30">
        <f>'Indices des valeurs unitaires'!F39</f>
        <v>2.9676734493053174E-2</v>
      </c>
      <c r="G39" s="31">
        <f>'Indices des valeurs unitaires'!G39</f>
        <v>108.35868278162648</v>
      </c>
      <c r="H39" s="30">
        <f>'Indices des valeurs unitaires'!H39</f>
        <v>-1.1786505647865347E-2</v>
      </c>
      <c r="I39" s="29">
        <f>'Indices des valeurs unitaires'!I39</f>
        <v>70.774260423281248</v>
      </c>
      <c r="J39" s="30">
        <f>'Indices des valeurs unitaires'!J39</f>
        <v>0.16548775356521722</v>
      </c>
      <c r="K39" s="31">
        <f>'Indices des valeurs unitaires'!K39</f>
        <v>66.442390737090449</v>
      </c>
      <c r="L39" s="30">
        <f>'Indices des valeurs unitaires'!L39</f>
        <v>0.13168091712663657</v>
      </c>
      <c r="M39" s="29">
        <f>'Indices des valeurs unitaires'!M39</f>
        <v>78.602877387375827</v>
      </c>
      <c r="N39" s="30">
        <f>'Indices des valeurs unitaires'!N39</f>
        <v>0.14539698211844659</v>
      </c>
      <c r="O39" s="31">
        <f>'Indices des valeurs unitaires'!O39</f>
        <v>79.959868750604656</v>
      </c>
      <c r="P39" s="30">
        <f>'Indices des valeurs unitaires'!P39</f>
        <v>9.9064278347324092E-2</v>
      </c>
      <c r="Q39" s="32"/>
      <c r="R39" s="32"/>
      <c r="S39" s="21"/>
    </row>
    <row r="40" spans="1:19" ht="15.5" hidden="1">
      <c r="A40" s="15">
        <v>2001</v>
      </c>
      <c r="B40" s="16" t="s">
        <v>86</v>
      </c>
      <c r="C40" s="17">
        <f>'Indices des valeurs unitaires'!C40</f>
        <v>90.446168552848576</v>
      </c>
      <c r="D40" s="18">
        <f>'Indices des valeurs unitaires'!D40</f>
        <v>2.6593359820764759E-2</v>
      </c>
      <c r="E40" s="17">
        <f>'Indices des valeurs unitaires'!E40</f>
        <v>82.871308182996017</v>
      </c>
      <c r="F40" s="18">
        <f>'Indices des valeurs unitaires'!F40</f>
        <v>3.8795427891606789E-2</v>
      </c>
      <c r="G40" s="19">
        <f>'Indices des valeurs unitaires'!G40</f>
        <v>109.14051019096476</v>
      </c>
      <c r="H40" s="18">
        <f>'Indices des valeurs unitaires'!H40</f>
        <v>-1.1746362896116899E-2</v>
      </c>
      <c r="I40" s="17">
        <f>'Indices des valeurs unitaires'!I40</f>
        <v>76.789855260998024</v>
      </c>
      <c r="J40" s="18">
        <f>'Indices des valeurs unitaires'!J40</f>
        <v>0.10371185474983356</v>
      </c>
      <c r="K40" s="19">
        <f>'Indices des valeurs unitaires'!K40</f>
        <v>68.699073904714623</v>
      </c>
      <c r="L40" s="18">
        <f>'Indices des valeurs unitaires'!L40</f>
        <v>0.10020862271712057</v>
      </c>
      <c r="M40" s="17">
        <f>'Indices des valeurs unitaires'!M40</f>
        <v>84.901169933665145</v>
      </c>
      <c r="N40" s="18">
        <f>'Indices des valeurs unitaires'!N40</f>
        <v>7.512078097069827E-2</v>
      </c>
      <c r="O40" s="19">
        <f>'Indices des valeurs unitaires'!O40</f>
        <v>82.898503005548761</v>
      </c>
      <c r="P40" s="18">
        <f>'Indices des valeurs unitaires'!P40</f>
        <v>5.9119623726262581E-2</v>
      </c>
      <c r="Q40" s="32"/>
      <c r="R40" s="32"/>
      <c r="S40" s="21"/>
    </row>
    <row r="41" spans="1:19" ht="15.5" hidden="1">
      <c r="A41" s="22"/>
      <c r="B41" s="23" t="s">
        <v>87</v>
      </c>
      <c r="C41" s="24">
        <f>'Indices des valeurs unitaires'!C41</f>
        <v>90.49780477895456</v>
      </c>
      <c r="D41" s="25">
        <f>'Indices des valeurs unitaires'!D41</f>
        <v>1.1725508437456492E-2</v>
      </c>
      <c r="E41" s="24">
        <f>'Indices des valeurs unitaires'!E41</f>
        <v>82.210816544617799</v>
      </c>
      <c r="F41" s="25">
        <f>'Indices des valeurs unitaires'!F41</f>
        <v>-6.7192710630552075E-3</v>
      </c>
      <c r="G41" s="26">
        <f>'Indices des valeurs unitaires'!G41</f>
        <v>110.08016777188827</v>
      </c>
      <c r="H41" s="25">
        <f>'Indices des valeurs unitaires'!H41</f>
        <v>1.8569553363078032E-2</v>
      </c>
      <c r="I41" s="24">
        <f>'Indices des valeurs unitaires'!I41</f>
        <v>80.372454484930344</v>
      </c>
      <c r="J41" s="25">
        <f>'Indices des valeurs unitaires'!J41</f>
        <v>0.13187544262543607</v>
      </c>
      <c r="K41" s="26">
        <f>'Indices des valeurs unitaires'!K41</f>
        <v>76.189772986816919</v>
      </c>
      <c r="L41" s="25">
        <f>'Indices des valeurs unitaires'!L41</f>
        <v>0.17088492986342335</v>
      </c>
      <c r="M41" s="24">
        <f>'Indices des valeurs unitaires'!M41</f>
        <v>88.811496236637652</v>
      </c>
      <c r="N41" s="25">
        <f>'Indices des valeurs unitaires'!N41</f>
        <v>0.11875744279052815</v>
      </c>
      <c r="O41" s="26">
        <f>'Indices des valeurs unitaires'!O41</f>
        <v>92.676093231092167</v>
      </c>
      <c r="P41" s="25">
        <f>'Indices des valeurs unitaires'!P41</f>
        <v>0.17880564451960981</v>
      </c>
      <c r="Q41" s="32"/>
      <c r="R41" s="32"/>
      <c r="S41" s="21"/>
    </row>
    <row r="42" spans="1:19" ht="15.5" hidden="1">
      <c r="A42" s="22"/>
      <c r="B42" s="23" t="s">
        <v>88</v>
      </c>
      <c r="C42" s="24">
        <f>'Indices des valeurs unitaires'!C42</f>
        <v>90.509403464842407</v>
      </c>
      <c r="D42" s="25">
        <f>'Indices des valeurs unitaires'!D42</f>
        <v>-4.5045776119032816E-3</v>
      </c>
      <c r="E42" s="24">
        <f>'Indices des valeurs unitaires'!E42</f>
        <v>81.7088865315812</v>
      </c>
      <c r="F42" s="25">
        <f>'Indices des valeurs unitaires'!F42</f>
        <v>-3.2611045025966352E-2</v>
      </c>
      <c r="G42" s="26">
        <f>'Indices des valeurs unitaires'!G42</f>
        <v>110.77057503391596</v>
      </c>
      <c r="H42" s="25">
        <f>'Indices des valeurs unitaires'!H42</f>
        <v>2.9053946987452943E-2</v>
      </c>
      <c r="I42" s="24">
        <f>'Indices des valeurs unitaires'!I42</f>
        <v>73.27745595699048</v>
      </c>
      <c r="J42" s="25">
        <f>'Indices des valeurs unitaires'!J42</f>
        <v>0.10076490988683816</v>
      </c>
      <c r="K42" s="26">
        <f>'Indices des valeurs unitaires'!K42</f>
        <v>70.695655824617944</v>
      </c>
      <c r="L42" s="25">
        <f>'Indices des valeurs unitaires'!L42</f>
        <v>6.7219935607732276E-2</v>
      </c>
      <c r="M42" s="24">
        <f>'Indices des valeurs unitaires'!M42</f>
        <v>80.961152269636472</v>
      </c>
      <c r="N42" s="25">
        <f>'Indices des valeurs unitaires'!N42</f>
        <v>0.10574582778714345</v>
      </c>
      <c r="O42" s="26">
        <f>'Indices des valeurs unitaires'!O42</f>
        <v>86.521379528774233</v>
      </c>
      <c r="P42" s="25">
        <f>'Indices des valeurs unitaires'!P42</f>
        <v>0.10319632048763466</v>
      </c>
      <c r="Q42" s="32"/>
      <c r="R42" s="32"/>
      <c r="S42" s="21"/>
    </row>
    <row r="43" spans="1:19" ht="15.5" hidden="1">
      <c r="A43" s="22"/>
      <c r="B43" s="23" t="s">
        <v>89</v>
      </c>
      <c r="C43" s="24">
        <f>'Indices des valeurs unitaires'!C43</f>
        <v>89.627783653990079</v>
      </c>
      <c r="D43" s="25">
        <f>'Indices des valeurs unitaires'!D43</f>
        <v>-2.2950473010884813E-2</v>
      </c>
      <c r="E43" s="24">
        <f>'Indices des valeurs unitaires'!E43</f>
        <v>79.470833829031506</v>
      </c>
      <c r="F43" s="25">
        <f>'Indices des valeurs unitaires'!F43</f>
        <v>-7.0360985847571264E-2</v>
      </c>
      <c r="G43" s="26">
        <f>'Indices des valeurs unitaires'!G43</f>
        <v>112.78072638171834</v>
      </c>
      <c r="H43" s="25">
        <f>'Indices des valeurs unitaires'!H43</f>
        <v>5.0998841609408589E-2</v>
      </c>
      <c r="I43" s="24">
        <f>'Indices des valeurs unitaires'!I43</f>
        <v>73.095121438177415</v>
      </c>
      <c r="J43" s="25">
        <f>'Indices des valeurs unitaires'!J43</f>
        <v>-4.1880729949795463E-2</v>
      </c>
      <c r="K43" s="26">
        <f>'Indices des valeurs unitaires'!K43</f>
        <v>67.758454799862278</v>
      </c>
      <c r="L43" s="25">
        <f>'Indices des valeurs unitaires'!L43</f>
        <v>-6.4207435977296085E-2</v>
      </c>
      <c r="M43" s="24">
        <f>'Indices des valeurs unitaires'!M43</f>
        <v>81.5540878717715</v>
      </c>
      <c r="N43" s="25">
        <f>'Indices des valeurs unitaires'!N43</f>
        <v>-1.9374920529613635E-2</v>
      </c>
      <c r="O43" s="26">
        <f>'Indices des valeurs unitaires'!O43</f>
        <v>85.262040845998925</v>
      </c>
      <c r="P43" s="25">
        <f>'Indices des valeurs unitaires'!P43</f>
        <v>6.6192896130611899E-3</v>
      </c>
      <c r="Q43" s="32"/>
      <c r="R43" s="32"/>
      <c r="S43" s="21"/>
    </row>
    <row r="44" spans="1:19" ht="15.5" hidden="1">
      <c r="A44" s="27"/>
      <c r="B44" s="28" t="s">
        <v>85</v>
      </c>
      <c r="C44" s="29">
        <f>'Indices des valeurs unitaires'!C44</f>
        <v>90.269522383343798</v>
      </c>
      <c r="D44" s="30">
        <f>'Indices des valeurs unitaires'!D44</f>
        <v>2.5458630339183002E-3</v>
      </c>
      <c r="E44" s="29">
        <f>'Indices des valeurs unitaires'!E44</f>
        <v>81.555368541286555</v>
      </c>
      <c r="F44" s="30">
        <f>'Indices des valeurs unitaires'!F44</f>
        <v>-1.8524696038930089E-2</v>
      </c>
      <c r="G44" s="31">
        <f>'Indices des valeurs unitaires'!G44</f>
        <v>110.68495428065634</v>
      </c>
      <c r="H44" s="30">
        <f>'Indices des valeurs unitaires'!H44</f>
        <v>2.1468251914043245E-2</v>
      </c>
      <c r="I44" s="29">
        <f>'Indices des valeurs unitaires'!I44</f>
        <v>75.825880809233183</v>
      </c>
      <c r="J44" s="30">
        <f>'Indices des valeurs unitaires'!J44</f>
        <v>7.1376519595395177E-2</v>
      </c>
      <c r="K44" s="31">
        <f>'Indices des valeurs unitaires'!K44</f>
        <v>70.762137948228016</v>
      </c>
      <c r="L44" s="30">
        <f>'Indices des valeurs unitaires'!L44</f>
        <v>6.501492741630284E-2</v>
      </c>
      <c r="M44" s="29">
        <f>'Indices des valeurs unitaires'!M44</f>
        <v>83.99942617150991</v>
      </c>
      <c r="N44" s="30">
        <f>'Indices des valeurs unitaires'!N44</f>
        <v>6.8655868124756547E-2</v>
      </c>
      <c r="O44" s="31">
        <f>'Indices des valeurs unitaires'!O44</f>
        <v>86.765763203574338</v>
      </c>
      <c r="P44" s="30">
        <f>'Indices des valeurs unitaires'!P44</f>
        <v>8.5116378494783554E-2</v>
      </c>
      <c r="Q44" s="32"/>
      <c r="R44" s="32"/>
      <c r="S44" s="21"/>
    </row>
    <row r="45" spans="1:19" ht="15.5" hidden="1">
      <c r="A45" s="15">
        <v>2002</v>
      </c>
      <c r="B45" s="16" t="s">
        <v>86</v>
      </c>
      <c r="C45" s="17">
        <f>'Indices des valeurs unitaires'!C45</f>
        <v>87.610549458310331</v>
      </c>
      <c r="D45" s="18">
        <f>'Indices des valeurs unitaires'!D45</f>
        <v>-3.1351456229805529E-2</v>
      </c>
      <c r="E45" s="17">
        <f>'Indices des valeurs unitaires'!E45</f>
        <v>80.681480331654768</v>
      </c>
      <c r="F45" s="18">
        <f>'Indices des valeurs unitaires'!F45</f>
        <v>-2.6424439282479794E-2</v>
      </c>
      <c r="G45" s="19">
        <f>'Indices des valeurs unitaires'!G45</f>
        <v>108.58817797860483</v>
      </c>
      <c r="H45" s="18">
        <f>'Indices des valeurs unitaires'!H45</f>
        <v>-5.0607442772028898E-3</v>
      </c>
      <c r="I45" s="17">
        <f>'Indices des valeurs unitaires'!I45</f>
        <v>72.96843036642241</v>
      </c>
      <c r="J45" s="18">
        <f>'Indices des valeurs unitaires'!J45</f>
        <v>-4.9764710215784665E-2</v>
      </c>
      <c r="K45" s="19">
        <f>'Indices des valeurs unitaires'!K45</f>
        <v>68.611803740846256</v>
      </c>
      <c r="L45" s="18">
        <f>'Indices des valeurs unitaires'!L45</f>
        <v>-1.2703251864706554E-3</v>
      </c>
      <c r="M45" s="17">
        <f>'Indices des valeurs unitaires'!M45</f>
        <v>83.287264853489589</v>
      </c>
      <c r="N45" s="18">
        <f>'Indices des valeurs unitaires'!N45</f>
        <v>-1.9009220737906556E-2</v>
      </c>
      <c r="O45" s="19">
        <f>'Indices des valeurs unitaires'!O45</f>
        <v>85.040338202657765</v>
      </c>
      <c r="P45" s="18">
        <f>'Indices des valeurs unitaires'!P45</f>
        <v>2.5836838054429535E-2</v>
      </c>
      <c r="Q45" s="32"/>
      <c r="R45" s="32"/>
    </row>
    <row r="46" spans="1:19" ht="15.5" hidden="1">
      <c r="A46" s="22"/>
      <c r="B46" s="23" t="s">
        <v>87</v>
      </c>
      <c r="C46" s="24">
        <f>'Indices des valeurs unitaires'!C46</f>
        <v>88.309842010312579</v>
      </c>
      <c r="D46" s="25">
        <f>'Indices des valeurs unitaires'!D46</f>
        <v>-2.4176970634660035E-2</v>
      </c>
      <c r="E46" s="24">
        <f>'Indices des valeurs unitaires'!E46</f>
        <v>80.048433739734719</v>
      </c>
      <c r="F46" s="25">
        <f>'Indices des valeurs unitaires'!F46</f>
        <v>-2.6302899007328344E-2</v>
      </c>
      <c r="G46" s="26">
        <f>'Indices des valeurs unitaires'!G46</f>
        <v>110.32051207577473</v>
      </c>
      <c r="H46" s="25">
        <f>'Indices des valeurs unitaires'!H46</f>
        <v>2.1833569911022372E-3</v>
      </c>
      <c r="I46" s="24">
        <f>'Indices des valeurs unitaires'!I46</f>
        <v>79.109491722457065</v>
      </c>
      <c r="J46" s="25">
        <f>'Indices des valeurs unitaires'!J46</f>
        <v>-1.5713875737241319E-2</v>
      </c>
      <c r="K46" s="26">
        <f>'Indices des valeurs unitaires'!K46</f>
        <v>68.545260063784511</v>
      </c>
      <c r="L46" s="25">
        <f>'Indices des valeurs unitaires'!L46</f>
        <v>-0.10033515816296151</v>
      </c>
      <c r="M46" s="24">
        <f>'Indices des valeurs unitaires'!M46</f>
        <v>89.581738481403335</v>
      </c>
      <c r="N46" s="25">
        <f>'Indices des valeurs unitaires'!N46</f>
        <v>8.6727763567159988E-3</v>
      </c>
      <c r="O46" s="26">
        <f>'Indices des valeurs unitaires'!O46</f>
        <v>85.629732977353001</v>
      </c>
      <c r="P46" s="25">
        <f>'Indices des valeurs unitaires'!P46</f>
        <v>-7.6032124446255386E-2</v>
      </c>
      <c r="Q46" s="32"/>
      <c r="R46" s="32"/>
    </row>
    <row r="47" spans="1:19" ht="15.5" hidden="1">
      <c r="A47" s="22"/>
      <c r="B47" s="23" t="s">
        <v>88</v>
      </c>
      <c r="C47" s="24">
        <f>'Indices des valeurs unitaires'!C47</f>
        <v>87.582388214295079</v>
      </c>
      <c r="D47" s="25">
        <f>'Indices des valeurs unitaires'!D47</f>
        <v>-3.233934970839026E-2</v>
      </c>
      <c r="E47" s="24">
        <f>'Indices des valeurs unitaires'!E47</f>
        <v>79.808721869280561</v>
      </c>
      <c r="F47" s="25">
        <f>'Indices des valeurs unitaires'!F47</f>
        <v>-2.3255299918524885E-2</v>
      </c>
      <c r="G47" s="26">
        <f>'Indices des valeurs unitaires'!G47</f>
        <v>109.74037193296627</v>
      </c>
      <c r="H47" s="25">
        <f>'Indices des valeurs unitaires'!H47</f>
        <v>-9.3003317951022811E-3</v>
      </c>
      <c r="I47" s="24">
        <f>'Indices des valeurs unitaires'!I47</f>
        <v>72.124178951866725</v>
      </c>
      <c r="J47" s="25">
        <f>'Indices des valeurs unitaires'!J47</f>
        <v>-1.5738496786797021E-2</v>
      </c>
      <c r="K47" s="26">
        <f>'Indices des valeurs unitaires'!K47</f>
        <v>67.23903076423818</v>
      </c>
      <c r="L47" s="25">
        <f>'Indices des valeurs unitaires'!L47</f>
        <v>-4.8894447898679562E-2</v>
      </c>
      <c r="M47" s="24">
        <f>'Indices des valeurs unitaires'!M47</f>
        <v>82.350093920602561</v>
      </c>
      <c r="N47" s="25">
        <f>'Indices des valeurs unitaires'!N47</f>
        <v>1.715565566977479E-2</v>
      </c>
      <c r="O47" s="26">
        <f>'Indices des valeurs unitaires'!O47</f>
        <v>84.25022878385559</v>
      </c>
      <c r="P47" s="25">
        <f>'Indices des valeurs unitaires'!P47</f>
        <v>-2.624959006997029E-2</v>
      </c>
      <c r="Q47" s="32"/>
      <c r="R47" s="32"/>
    </row>
    <row r="48" spans="1:19" ht="15.5" hidden="1">
      <c r="A48" s="22"/>
      <c r="B48" s="23" t="s">
        <v>89</v>
      </c>
      <c r="C48" s="24">
        <f>'Indices des valeurs unitaires'!C48</f>
        <v>86.723180273880772</v>
      </c>
      <c r="D48" s="25">
        <f>'Indices des valeurs unitaires'!D48</f>
        <v>-3.2407399376543654E-2</v>
      </c>
      <c r="E48" s="24">
        <f>'Indices des valeurs unitaires'!E48</f>
        <v>79.727363501161747</v>
      </c>
      <c r="F48" s="25">
        <f>'Indices des valeurs unitaires'!F48</f>
        <v>3.2279725752232991E-3</v>
      </c>
      <c r="G48" s="26">
        <f>'Indices des valeurs unitaires'!G48</f>
        <v>108.77467467316548</v>
      </c>
      <c r="H48" s="25">
        <f>'Indices des valeurs unitaires'!H48</f>
        <v>-3.5520712067361161E-2</v>
      </c>
      <c r="I48" s="24">
        <f>'Indices des valeurs unitaires'!I48</f>
        <v>76.171544691723398</v>
      </c>
      <c r="J48" s="25">
        <f>'Indices des valeurs unitaires'!J48</f>
        <v>4.20879423006085E-2</v>
      </c>
      <c r="K48" s="26">
        <f>'Indices des valeurs unitaires'!K48</f>
        <v>76.482478304509897</v>
      </c>
      <c r="L48" s="25">
        <f>'Indices des valeurs unitaires'!L48</f>
        <v>0.12875180714223358</v>
      </c>
      <c r="M48" s="24">
        <f>'Indices des valeurs unitaires'!M48</f>
        <v>87.832969745466599</v>
      </c>
      <c r="N48" s="25">
        <f>'Indices des valeurs unitaires'!N48</f>
        <v>7.6990400328766626E-2</v>
      </c>
      <c r="O48" s="26">
        <f>'Indices des valeurs unitaires'!O48</f>
        <v>95.930023201521152</v>
      </c>
      <c r="P48" s="25">
        <f>'Indices des valeurs unitaires'!P48</f>
        <v>0.12511995079722327</v>
      </c>
      <c r="Q48" s="32"/>
      <c r="R48" s="32"/>
    </row>
    <row r="49" spans="1:19" ht="15.5" hidden="1">
      <c r="A49" s="27"/>
      <c r="B49" s="28" t="s">
        <v>85</v>
      </c>
      <c r="C49" s="29">
        <f>'Indices des valeurs unitaires'!C49</f>
        <v>87.554681548000346</v>
      </c>
      <c r="D49" s="30">
        <f>'Indices des valeurs unitaires'!D49</f>
        <v>-3.0074833273343919E-2</v>
      </c>
      <c r="E49" s="29">
        <f>'Indices des valeurs unitaires'!E49</f>
        <v>80.065627881236267</v>
      </c>
      <c r="F49" s="30">
        <f>'Indices des valeurs unitaires'!F49</f>
        <v>-1.8266616737758003E-2</v>
      </c>
      <c r="G49" s="31">
        <f>'Indices des valeurs unitaires'!G49</f>
        <v>109.35364383562047</v>
      </c>
      <c r="H49" s="30">
        <f>'Indices des valeurs unitaires'!H49</f>
        <v>-1.2027926050908005E-2</v>
      </c>
      <c r="I49" s="29">
        <f>'Indices des valeurs unitaires'!I49</f>
        <v>75.042848515036823</v>
      </c>
      <c r="J49" s="30">
        <f>'Indices des valeurs unitaires'!J49</f>
        <v>-1.0326715441213993E-2</v>
      </c>
      <c r="K49" s="31">
        <f>'Indices des valeurs unitaires'!K49</f>
        <v>70.127751678067582</v>
      </c>
      <c r="L49" s="30">
        <f>'Indices des valeurs unitaires'!L49</f>
        <v>-8.9650523366686889E-3</v>
      </c>
      <c r="M49" s="29">
        <f>'Indices des valeurs unitaires'!M49</f>
        <v>85.709692718633903</v>
      </c>
      <c r="N49" s="30">
        <f>'Indices des valeurs unitaires'!N49</f>
        <v>2.0360455125395419E-2</v>
      </c>
      <c r="O49" s="31">
        <f>'Indices des valeurs unitaires'!O49</f>
        <v>87.587837045624909</v>
      </c>
      <c r="P49" s="30">
        <f>'Indices des valeurs unitaires'!P49</f>
        <v>9.4746339074062973E-3</v>
      </c>
      <c r="Q49" s="32"/>
      <c r="R49" s="32"/>
      <c r="S49" s="21"/>
    </row>
    <row r="50" spans="1:19" ht="15.5" hidden="1">
      <c r="A50" s="15">
        <v>2003</v>
      </c>
      <c r="B50" s="16" t="s">
        <v>86</v>
      </c>
      <c r="C50" s="17">
        <f>'Indices des valeurs unitaires'!C50</f>
        <v>87.225124140091722</v>
      </c>
      <c r="D50" s="18">
        <f>'Indices des valeurs unitaires'!D50</f>
        <v>-4.3993026022741012E-3</v>
      </c>
      <c r="E50" s="17">
        <f>'Indices des valeurs unitaires'!E50</f>
        <v>79.396781020565271</v>
      </c>
      <c r="F50" s="18">
        <f>'Indices des valeurs unitaires'!F50</f>
        <v>-1.5923100391918008E-2</v>
      </c>
      <c r="G50" s="19">
        <f>'Indices des valeurs unitaires'!G50</f>
        <v>109.85977393403236</v>
      </c>
      <c r="H50" s="18">
        <f>'Indices des valeurs unitaires'!H50</f>
        <v>1.1710261458462556E-2</v>
      </c>
      <c r="I50" s="17">
        <f>'Indices des valeurs unitaires'!I50</f>
        <v>77.63983753063323</v>
      </c>
      <c r="J50" s="18">
        <f>'Indices des valeurs unitaires'!J50</f>
        <v>6.4019564909819443E-2</v>
      </c>
      <c r="K50" s="19">
        <f>'Indices des valeurs unitaires'!K50</f>
        <v>70.113245408348689</v>
      </c>
      <c r="L50" s="18">
        <f>'Indices des valeurs unitaires'!L50</f>
        <v>2.1883139425594042E-2</v>
      </c>
      <c r="M50" s="17">
        <f>'Indices des valeurs unitaires'!M50</f>
        <v>89.010865042149518</v>
      </c>
      <c r="N50" s="18">
        <f>'Indices des valeurs unitaires'!N50</f>
        <v>6.8721192834562406E-2</v>
      </c>
      <c r="O50" s="19">
        <f>'Indices des valeurs unitaires'!O50</f>
        <v>88.307415624688971</v>
      </c>
      <c r="P50" s="18">
        <f>'Indices des valeurs unitaires'!P50</f>
        <v>3.8417973059391021E-2</v>
      </c>
      <c r="Q50" s="32"/>
      <c r="R50" s="32"/>
    </row>
    <row r="51" spans="1:19" ht="15.5" hidden="1">
      <c r="A51" s="22"/>
      <c r="B51" s="23" t="s">
        <v>87</v>
      </c>
      <c r="C51" s="24">
        <f>'Indices des valeurs unitaires'!C51</f>
        <v>87.700500194141313</v>
      </c>
      <c r="D51" s="25">
        <f>'Indices des valeurs unitaires'!D51</f>
        <v>-6.9000442340289656E-3</v>
      </c>
      <c r="E51" s="24">
        <f>'Indices des valeurs unitaires'!E51</f>
        <v>79.679500312462608</v>
      </c>
      <c r="F51" s="25">
        <f>'Indices des valeurs unitaires'!F51</f>
        <v>-4.608877526219214E-3</v>
      </c>
      <c r="G51" s="26">
        <f>'Indices des valeurs unitaires'!G51</f>
        <v>110.06657904507986</v>
      </c>
      <c r="H51" s="25">
        <f>'Indices des valeurs unitaires'!H51</f>
        <v>-2.3017753082985207E-3</v>
      </c>
      <c r="I51" s="24">
        <f>'Indices des valeurs unitaires'!I51</f>
        <v>74.085969584987382</v>
      </c>
      <c r="J51" s="25">
        <f>'Indices des valeurs unitaires'!J51</f>
        <v>-6.3500877430661587E-2</v>
      </c>
      <c r="K51" s="26">
        <f>'Indices des valeurs unitaires'!K51</f>
        <v>71.294980393567599</v>
      </c>
      <c r="L51" s="25">
        <f>'Indices des valeurs unitaires'!L51</f>
        <v>4.011539714379006E-2</v>
      </c>
      <c r="M51" s="24">
        <f>'Indices des valeurs unitaires'!M51</f>
        <v>84.476108370545546</v>
      </c>
      <c r="N51" s="25">
        <f>'Indices des valeurs unitaires'!N51</f>
        <v>-5.6994094973024982E-2</v>
      </c>
      <c r="O51" s="26">
        <f>'Indices des valeurs unitaires'!O51</f>
        <v>89.477193147663641</v>
      </c>
      <c r="P51" s="25">
        <f>'Indices des valeurs unitaires'!P51</f>
        <v>4.4931357795173793E-2</v>
      </c>
      <c r="Q51" s="32"/>
      <c r="R51" s="32"/>
    </row>
    <row r="52" spans="1:19" ht="15.5" hidden="1">
      <c r="A52" s="22"/>
      <c r="B52" s="23" t="s">
        <v>88</v>
      </c>
      <c r="C52" s="24">
        <f>'Indices des valeurs unitaires'!C52</f>
        <v>85.752900757001939</v>
      </c>
      <c r="D52" s="25">
        <f>'Indices des valeurs unitaires'!D52</f>
        <v>-2.088875965355937E-2</v>
      </c>
      <c r="E52" s="24">
        <f>'Indices des valeurs unitaires'!E52</f>
        <v>77.836322189229534</v>
      </c>
      <c r="F52" s="25">
        <f>'Indices des valeurs unitaires'!F52</f>
        <v>-2.4714086804718385E-2</v>
      </c>
      <c r="G52" s="26">
        <f>'Indices des valeurs unitaires'!G52</f>
        <v>110.17080245457416</v>
      </c>
      <c r="H52" s="25">
        <f>'Indices des valeurs unitaires'!H52</f>
        <v>3.9222622816588648E-3</v>
      </c>
      <c r="I52" s="24">
        <f>'Indices des valeurs unitaires'!I52</f>
        <v>68.213445455239281</v>
      </c>
      <c r="J52" s="25">
        <f>'Indices des valeurs unitaires'!J52</f>
        <v>-5.4222225520755486E-2</v>
      </c>
      <c r="K52" s="26">
        <f>'Indices des valeurs unitaires'!K52</f>
        <v>64.824670892531742</v>
      </c>
      <c r="L52" s="25">
        <f>'Indices des valeurs unitaires'!L52</f>
        <v>-3.5907118890097713E-2</v>
      </c>
      <c r="M52" s="24">
        <f>'Indices des valeurs unitaires'!M52</f>
        <v>79.546516623408493</v>
      </c>
      <c r="N52" s="25">
        <f>'Indices des valeurs unitaires'!N52</f>
        <v>-3.4044615661241659E-2</v>
      </c>
      <c r="O52" s="26">
        <f>'Indices des valeurs unitaires'!O52</f>
        <v>83.283316926297147</v>
      </c>
      <c r="P52" s="25">
        <f>'Indices des valeurs unitaires'!P52</f>
        <v>-1.1476667440738482E-2</v>
      </c>
      <c r="Q52" s="32"/>
      <c r="R52" s="32"/>
    </row>
    <row r="53" spans="1:19" ht="15.5" hidden="1">
      <c r="A53" s="22"/>
      <c r="B53" s="23" t="s">
        <v>89</v>
      </c>
      <c r="C53" s="24">
        <f>'Indices des valeurs unitaires'!C53</f>
        <v>85.400763033579139</v>
      </c>
      <c r="D53" s="25">
        <f>'Indices des valeurs unitaires'!D53</f>
        <v>-1.5248717080315806E-2</v>
      </c>
      <c r="E53" s="24">
        <f>'Indices des valeurs unitaires'!E53</f>
        <v>78.146017679822009</v>
      </c>
      <c r="F53" s="25">
        <f>'Indices des valeurs unitaires'!F53</f>
        <v>-1.983441759386281E-2</v>
      </c>
      <c r="G53" s="26">
        <f>'Indices des valeurs unitaires'!G53</f>
        <v>109.28357652654942</v>
      </c>
      <c r="H53" s="25">
        <f>'Indices des valeurs unitaires'!H53</f>
        <v>4.6784957520033072E-3</v>
      </c>
      <c r="I53" s="24">
        <f>'Indices des valeurs unitaires'!I53</f>
        <v>74.711135556291069</v>
      </c>
      <c r="J53" s="25">
        <f>'Indices des valeurs unitaires'!J53</f>
        <v>-1.9172633840403304E-2</v>
      </c>
      <c r="K53" s="26">
        <f>'Indices des valeurs unitaires'!K53</f>
        <v>70.82008844793269</v>
      </c>
      <c r="L53" s="25">
        <f>'Indices des valeurs unitaires'!L53</f>
        <v>-7.4035125196032198E-2</v>
      </c>
      <c r="M53" s="24">
        <f>'Indices des valeurs unitaires'!M53</f>
        <v>87.482983644356224</v>
      </c>
      <c r="N53" s="25">
        <f>'Indices des valeurs unitaires'!N53</f>
        <v>-3.9846779873731726E-3</v>
      </c>
      <c r="O53" s="26">
        <f>'Indices des valeurs unitaires'!O53</f>
        <v>90.625332615415132</v>
      </c>
      <c r="P53" s="25">
        <f>'Indices des valeurs unitaires'!P53</f>
        <v>-5.5297501335555853E-2</v>
      </c>
      <c r="Q53" s="32"/>
      <c r="R53" s="32"/>
    </row>
    <row r="54" spans="1:19" ht="15.5" hidden="1">
      <c r="A54" s="27"/>
      <c r="B54" s="28" t="s">
        <v>85</v>
      </c>
      <c r="C54" s="29">
        <f>'Indices des valeurs unitaires'!C54</f>
        <v>86.514431706503956</v>
      </c>
      <c r="D54" s="30">
        <f>'Indices des valeurs unitaires'!D54</f>
        <v>-1.1881144709847309E-2</v>
      </c>
      <c r="E54" s="29">
        <f>'Indices des valeurs unitaires'!E54</f>
        <v>78.760717501384889</v>
      </c>
      <c r="F54" s="30">
        <f>'Indices des valeurs unitaires'!F54</f>
        <v>-1.6298009700079923E-2</v>
      </c>
      <c r="G54" s="31">
        <f>'Indices des valeurs unitaires'!G54</f>
        <v>109.84464648253454</v>
      </c>
      <c r="H54" s="30">
        <f>'Indices des valeurs unitaires'!H54</f>
        <v>4.4900437671024493E-3</v>
      </c>
      <c r="I54" s="29">
        <f>'Indices des valeurs unitaires'!I54</f>
        <v>73.581557728735831</v>
      </c>
      <c r="J54" s="30">
        <f>'Indices des valeurs unitaires'!J54</f>
        <v>-1.9472752103862154E-2</v>
      </c>
      <c r="K54" s="31">
        <f>'Indices des valeurs unitaires'!K54</f>
        <v>69.213203750426516</v>
      </c>
      <c r="L54" s="30">
        <f>'Indices des valeurs unitaires'!L54</f>
        <v>-1.3041169947090878E-2</v>
      </c>
      <c r="M54" s="29">
        <f>'Indices des valeurs unitaires'!M54</f>
        <v>85.051194671057999</v>
      </c>
      <c r="N54" s="30">
        <f>'Indices des valeurs unitaires'!N54</f>
        <v>-7.6828889089313197E-3</v>
      </c>
      <c r="O54" s="31">
        <f>'Indices des valeurs unitaires'!O54</f>
        <v>87.877822785596379</v>
      </c>
      <c r="P54" s="30">
        <f>'Indices des valeurs unitaires'!P54</f>
        <v>3.3107991903078456E-3</v>
      </c>
      <c r="Q54" s="32"/>
      <c r="R54" s="32"/>
    </row>
    <row r="55" spans="1:19" ht="15.5" hidden="1">
      <c r="A55" s="15">
        <v>2004</v>
      </c>
      <c r="B55" s="16" t="s">
        <v>86</v>
      </c>
      <c r="C55" s="17">
        <f>'Indices des valeurs unitaires'!C55</f>
        <v>88.580417157729102</v>
      </c>
      <c r="D55" s="18">
        <f>'Indices des valeurs unitaires'!D55</f>
        <v>1.5537874333783138E-2</v>
      </c>
      <c r="E55" s="17">
        <f>'Indices des valeurs unitaires'!E55</f>
        <v>80.039425856181936</v>
      </c>
      <c r="F55" s="18">
        <f>'Indices des valeurs unitaires'!F55</f>
        <v>8.0940918177804626E-3</v>
      </c>
      <c r="G55" s="19">
        <f>'Indices des valeurs unitaires'!G55</f>
        <v>110.67098022029039</v>
      </c>
      <c r="H55" s="18">
        <f>'Indices des valeurs unitaires'!H55</f>
        <v>7.3840156156259112E-3</v>
      </c>
      <c r="I55" s="17">
        <f>'Indices des valeurs unitaires'!I55</f>
        <v>77.8024609528469</v>
      </c>
      <c r="J55" s="18">
        <f>'Indices des valeurs unitaires'!J55</f>
        <v>2.0945873585774344E-3</v>
      </c>
      <c r="K55" s="19">
        <f>'Indices des valeurs unitaires'!K55</f>
        <v>74.695233839074035</v>
      </c>
      <c r="L55" s="18">
        <f>'Indices des valeurs unitaires'!L55</f>
        <v>6.5351252877245206E-2</v>
      </c>
      <c r="M55" s="17">
        <f>'Indices des valeurs unitaires'!M55</f>
        <v>87.832574568780487</v>
      </c>
      <c r="N55" s="18">
        <f>'Indices des valeurs unitaires'!N55</f>
        <v>-1.3237602766932699E-2</v>
      </c>
      <c r="O55" s="19">
        <f>'Indices des valeurs unitaires'!O55</f>
        <v>93.323050534373408</v>
      </c>
      <c r="P55" s="18">
        <f>'Indices des valeurs unitaires'!P55</f>
        <v>5.6797437386245583E-2</v>
      </c>
      <c r="Q55" s="32"/>
      <c r="R55" s="32"/>
    </row>
    <row r="56" spans="1:19" ht="15.5" hidden="1">
      <c r="A56" s="22"/>
      <c r="B56" s="23" t="s">
        <v>87</v>
      </c>
      <c r="C56" s="24">
        <f>'Indices des valeurs unitaires'!C56</f>
        <v>91.58914666812899</v>
      </c>
      <c r="D56" s="25">
        <f>'Indices des valeurs unitaires'!D56</f>
        <v>4.4340071782708622E-2</v>
      </c>
      <c r="E56" s="24">
        <f>'Indices des valeurs unitaires'!E56</f>
        <v>84.951778678396977</v>
      </c>
      <c r="F56" s="25">
        <f>'Indices des valeurs unitaires'!F56</f>
        <v>6.6168567137835532E-2</v>
      </c>
      <c r="G56" s="26">
        <f>'Indices des valeurs unitaires'!G56</f>
        <v>107.81310067074543</v>
      </c>
      <c r="H56" s="25">
        <f>'Indices des valeurs unitaires'!H56</f>
        <v>-2.0473774999507161E-2</v>
      </c>
      <c r="I56" s="24">
        <f>'Indices des valeurs unitaires'!I56</f>
        <v>82.165318594712431</v>
      </c>
      <c r="J56" s="25">
        <f>'Indices des valeurs unitaires'!J56</f>
        <v>0.10905369876352716</v>
      </c>
      <c r="K56" s="26">
        <f>'Indices des valeurs unitaires'!K56</f>
        <v>80.736849322955692</v>
      </c>
      <c r="L56" s="25">
        <f>'Indices des valeurs unitaires'!L56</f>
        <v>0.13243385266769722</v>
      </c>
      <c r="M56" s="24">
        <f>'Indices des valeurs unitaires'!M56</f>
        <v>89.710758953808934</v>
      </c>
      <c r="N56" s="25">
        <f>'Indices des valeurs unitaires'!N56</f>
        <v>6.1966047965918897E-2</v>
      </c>
      <c r="O56" s="26">
        <f>'Indices des valeurs unitaires'!O56</f>
        <v>95.038444843779317</v>
      </c>
      <c r="P56" s="25">
        <f>'Indices des valeurs unitaires'!P56</f>
        <v>6.2152728538745927E-2</v>
      </c>
      <c r="Q56" s="32"/>
      <c r="R56" s="32"/>
    </row>
    <row r="57" spans="1:19" ht="15.5" hidden="1">
      <c r="A57" s="22"/>
      <c r="B57" s="23" t="s">
        <v>88</v>
      </c>
      <c r="C57" s="24">
        <f>'Indices des valeurs unitaires'!C57</f>
        <v>94.442355096801009</v>
      </c>
      <c r="D57" s="25">
        <f>'Indices des valeurs unitaires'!D57</f>
        <v>0.10133131664458073</v>
      </c>
      <c r="E57" s="24">
        <f>'Indices des valeurs unitaires'!E57</f>
        <v>84.168627507252566</v>
      </c>
      <c r="F57" s="25">
        <f>'Indices des valeurs unitaires'!F57</f>
        <v>8.1354117716770202E-2</v>
      </c>
      <c r="G57" s="26">
        <f>'Indices des valeurs unitaires'!G57</f>
        <v>112.20612464978497</v>
      </c>
      <c r="H57" s="25">
        <f>'Indices des valeurs unitaires'!H57</f>
        <v>1.8474243173911872E-2</v>
      </c>
      <c r="I57" s="24">
        <f>'Indices des valeurs unitaires'!I57</f>
        <v>79.128567516850268</v>
      </c>
      <c r="J57" s="25">
        <f>'Indices des valeurs unitaires'!J57</f>
        <v>0.16001423163375231</v>
      </c>
      <c r="K57" s="26">
        <f>'Indices des valeurs unitaires'!K57</f>
        <v>74.428450774630448</v>
      </c>
      <c r="L57" s="25">
        <f>'Indices des valeurs unitaires'!L57</f>
        <v>0.14815007542452682</v>
      </c>
      <c r="M57" s="24">
        <f>'Indices des valeurs unitaires'!M57</f>
        <v>83.785042671063479</v>
      </c>
      <c r="N57" s="25">
        <f>'Indices des valeurs unitaires'!N57</f>
        <v>5.3283616022071004E-2</v>
      </c>
      <c r="O57" s="26">
        <f>'Indices des valeurs unitaires'!O57</f>
        <v>88.427782392352469</v>
      </c>
      <c r="P57" s="25">
        <f>'Indices des valeurs unitaires'!P57</f>
        <v>6.1770660150435606E-2</v>
      </c>
      <c r="Q57" s="32"/>
      <c r="R57" s="32"/>
    </row>
    <row r="58" spans="1:19" ht="15.5" hidden="1">
      <c r="A58" s="22"/>
      <c r="B58" s="23" t="s">
        <v>89</v>
      </c>
      <c r="C58" s="24">
        <f>'Indices des valeurs unitaires'!C58</f>
        <v>94.534887060635157</v>
      </c>
      <c r="D58" s="25">
        <f>'Indices des valeurs unitaires'!D58</f>
        <v>0.10695600018777968</v>
      </c>
      <c r="E58" s="24">
        <f>'Indices des valeurs unitaires'!E58</f>
        <v>87.004533185149711</v>
      </c>
      <c r="F58" s="25">
        <f>'Indices des valeurs unitaires'!F58</f>
        <v>0.11335850204961946</v>
      </c>
      <c r="G58" s="26">
        <f>'Indices des valeurs unitaires'!G58</f>
        <v>108.65512818678138</v>
      </c>
      <c r="H58" s="25">
        <f>'Indices des valeurs unitaires'!H58</f>
        <v>-5.7506201731544367E-3</v>
      </c>
      <c r="I58" s="24">
        <f>'Indices des valeurs unitaires'!I58</f>
        <v>86.094395847511265</v>
      </c>
      <c r="J58" s="25">
        <f>'Indices des valeurs unitaires'!J58</f>
        <v>0.15236363637711656</v>
      </c>
      <c r="K58" s="26">
        <f>'Indices des valeurs unitaires'!K58</f>
        <v>82.956706051150334</v>
      </c>
      <c r="L58" s="25">
        <f>'Indices des valeurs unitaires'!L58</f>
        <v>0.17137252817949458</v>
      </c>
      <c r="M58" s="24">
        <f>'Indices des valeurs unitaires'!M58</f>
        <v>91.071559426416925</v>
      </c>
      <c r="N58" s="25">
        <f>'Indices des valeurs unitaires'!N58</f>
        <v>4.1020271972539317E-2</v>
      </c>
      <c r="O58" s="26">
        <f>'Indices des valeurs unitaires'!O58</f>
        <v>95.347567551152835</v>
      </c>
      <c r="P58" s="25">
        <f>'Indices des valeurs unitaires'!P58</f>
        <v>5.2107228734567565E-2</v>
      </c>
      <c r="Q58" s="32"/>
      <c r="R58" s="32"/>
    </row>
    <row r="59" spans="1:19" ht="15.5" hidden="1">
      <c r="A59" s="27"/>
      <c r="B59" s="28" t="s">
        <v>85</v>
      </c>
      <c r="C59" s="29">
        <f>'Indices des valeurs unitaires'!C59</f>
        <v>92.25399095302086</v>
      </c>
      <c r="D59" s="30">
        <f>'Indices des valeurs unitaires'!D59</f>
        <v>6.6342217515663549E-2</v>
      </c>
      <c r="E59" s="29">
        <f>'Indices des valeurs unitaires'!E59</f>
        <v>84.00248657780115</v>
      </c>
      <c r="F59" s="30">
        <f>'Indices des valeurs unitaires'!F59</f>
        <v>6.655308944238722E-2</v>
      </c>
      <c r="G59" s="31">
        <f>'Indices des valeurs unitaires'!G59</f>
        <v>109.82292871482721</v>
      </c>
      <c r="H59" s="30">
        <f>'Indices des valeurs unitaires'!H59</f>
        <v>-1.9771348356774609E-4</v>
      </c>
      <c r="I59" s="29">
        <f>'Indices des valeurs unitaires'!I59</f>
        <v>81.235810169867946</v>
      </c>
      <c r="J59" s="30">
        <f>'Indices des valeurs unitaires'!J59</f>
        <v>0.10402406088425195</v>
      </c>
      <c r="K59" s="31">
        <f>'Indices des valeurs unitaires'!K59</f>
        <v>78.115783268334397</v>
      </c>
      <c r="L59" s="30">
        <f>'Indices des valeurs unitaires'!L59</f>
        <v>0.12862545057167679</v>
      </c>
      <c r="M59" s="29">
        <f>'Indices des valeurs unitaires'!M59</f>
        <v>88.056689289261129</v>
      </c>
      <c r="N59" s="30">
        <f>'Indices des valeurs unitaires'!N59</f>
        <v>3.5337476796500157E-2</v>
      </c>
      <c r="O59" s="31">
        <f>'Indices des valeurs unitaires'!O59</f>
        <v>92.992227314727785</v>
      </c>
      <c r="P59" s="30">
        <f>'Indices des valeurs unitaires'!P59</f>
        <v>5.8199035513311362E-2</v>
      </c>
      <c r="Q59" s="32"/>
      <c r="R59" s="32"/>
    </row>
    <row r="60" spans="1:19" ht="15.5" hidden="1">
      <c r="A60" s="15">
        <v>2005</v>
      </c>
      <c r="B60" s="16" t="s">
        <v>86</v>
      </c>
      <c r="C60" s="17">
        <f>'Indices des valeurs unitaires'!C60</f>
        <v>92.447437502523968</v>
      </c>
      <c r="D60" s="18">
        <f>'Indices des valeurs unitaires'!D60</f>
        <v>4.3655476784548522E-2</v>
      </c>
      <c r="E60" s="17">
        <f>'Indices des valeurs unitaires'!E60</f>
        <v>85.008894349978945</v>
      </c>
      <c r="F60" s="18">
        <f>'Indices des valeurs unitaires'!F60</f>
        <v>6.208775788479981E-2</v>
      </c>
      <c r="G60" s="19">
        <f>'Indices des valeurs unitaires'!G60</f>
        <v>108.75031161083071</v>
      </c>
      <c r="H60" s="18">
        <f>'Indices des valeurs unitaires'!H60</f>
        <v>-1.7354762789997834E-2</v>
      </c>
      <c r="I60" s="17">
        <f>'Indices des valeurs unitaires'!I60</f>
        <v>84.878455100597108</v>
      </c>
      <c r="J60" s="18">
        <f>'Indices des valeurs unitaires'!J60</f>
        <v>9.0948204736591792E-2</v>
      </c>
      <c r="K60" s="19">
        <f>'Indices des valeurs unitaires'!K60</f>
        <v>78.600524731107726</v>
      </c>
      <c r="L60" s="18">
        <f>'Indices des valeurs unitaires'!L60</f>
        <v>5.2282999748650395E-2</v>
      </c>
      <c r="M60" s="17">
        <f>'Indices des valeurs unitaires'!M60</f>
        <v>91.812663924711103</v>
      </c>
      <c r="N60" s="18">
        <f>'Indices des valeurs unitaires'!N60</f>
        <v>4.5314501771934995E-2</v>
      </c>
      <c r="O60" s="19">
        <f>'Indices des valeurs unitaires'!O60</f>
        <v>92.461530446015118</v>
      </c>
      <c r="P60" s="18">
        <f>'Indices des valeurs unitaires'!P60</f>
        <v>-9.2315894457497289E-3</v>
      </c>
      <c r="Q60" s="32"/>
      <c r="R60" s="32"/>
    </row>
    <row r="61" spans="1:19" ht="15.5" hidden="1">
      <c r="A61" s="22"/>
      <c r="B61" s="23" t="s">
        <v>87</v>
      </c>
      <c r="C61" s="24">
        <f>'Indices des valeurs unitaires'!C61</f>
        <v>92.423809744874745</v>
      </c>
      <c r="D61" s="25">
        <f>'Indices des valeurs unitaires'!D61</f>
        <v>9.1131221013570143E-3</v>
      </c>
      <c r="E61" s="24">
        <f>'Indices des valeurs unitaires'!E61</f>
        <v>85.90512461572979</v>
      </c>
      <c r="F61" s="25">
        <f>'Indices des valeurs unitaires'!F61</f>
        <v>1.1222201019968124E-2</v>
      </c>
      <c r="G61" s="26">
        <f>'Indices des valeurs unitaires'!G61</f>
        <v>107.58823778942677</v>
      </c>
      <c r="H61" s="25">
        <f>'Indices des valeurs unitaires'!H61</f>
        <v>-2.0856730760890965E-3</v>
      </c>
      <c r="I61" s="24">
        <f>'Indices des valeurs unitaires'!I61</f>
        <v>86.860720260656436</v>
      </c>
      <c r="J61" s="25">
        <f>'Indices des valeurs unitaires'!J61</f>
        <v>5.7145785426871896E-2</v>
      </c>
      <c r="K61" s="26">
        <f>'Indices des valeurs unitaires'!K61</f>
        <v>79.142656171353522</v>
      </c>
      <c r="L61" s="25">
        <f>'Indices des valeurs unitaires'!L61</f>
        <v>-1.9745545744858501E-2</v>
      </c>
      <c r="M61" s="24">
        <f>'Indices des valeurs unitaires'!M61</f>
        <v>93.980891396970179</v>
      </c>
      <c r="N61" s="25">
        <f>'Indices des valeurs unitaires'!N61</f>
        <v>4.7598888839630579E-2</v>
      </c>
      <c r="O61" s="26">
        <f>'Indices des valeurs unitaires'!O61</f>
        <v>92.127980170558644</v>
      </c>
      <c r="P61" s="25">
        <f>'Indices des valeurs unitaires'!P61</f>
        <v>-3.0624077214276679E-2</v>
      </c>
      <c r="Q61" s="32"/>
      <c r="R61" s="32"/>
    </row>
    <row r="62" spans="1:19" ht="15.5" hidden="1">
      <c r="A62" s="22"/>
      <c r="B62" s="23" t="s">
        <v>88</v>
      </c>
      <c r="C62" s="24">
        <f>'Indices des valeurs unitaires'!C62</f>
        <v>91.107256294303397</v>
      </c>
      <c r="D62" s="25">
        <f>'Indices des valeurs unitaires'!D62</f>
        <v>-3.531359207507289E-2</v>
      </c>
      <c r="E62" s="24">
        <f>'Indices des valeurs unitaires'!E62</f>
        <v>87.660871071390389</v>
      </c>
      <c r="F62" s="25">
        <f>'Indices des valeurs unitaires'!F62</f>
        <v>4.1491036120755401E-2</v>
      </c>
      <c r="G62" s="26">
        <f>'Indices des valeurs unitaires'!G62</f>
        <v>103.93149780602373</v>
      </c>
      <c r="H62" s="25">
        <f>'Indices des valeurs unitaires'!H62</f>
        <v>-7.3744876846854879E-2</v>
      </c>
      <c r="I62" s="24">
        <f>'Indices des valeurs unitaires'!I62</f>
        <v>81.934135189746598</v>
      </c>
      <c r="J62" s="25">
        <f>'Indices des valeurs unitaires'!J62</f>
        <v>3.5455812748017845E-2</v>
      </c>
      <c r="K62" s="26">
        <f>'Indices des valeurs unitaires'!K62</f>
        <v>75.633294919293647</v>
      </c>
      <c r="L62" s="25">
        <f>'Indices des valeurs unitaires'!L62</f>
        <v>1.6187951410025578E-2</v>
      </c>
      <c r="M62" s="24">
        <f>'Indices des valeurs unitaires'!M62</f>
        <v>89.931514264524409</v>
      </c>
      <c r="N62" s="25">
        <f>'Indices des valeurs unitaires'!N62</f>
        <v>7.3360010301501147E-2</v>
      </c>
      <c r="O62" s="26">
        <f>'Indices des valeurs unitaires'!O62</f>
        <v>86.279424325834967</v>
      </c>
      <c r="P62" s="25">
        <f>'Indices des valeurs unitaires'!P62</f>
        <v>-2.4295057598360623E-2</v>
      </c>
      <c r="Q62" s="32"/>
      <c r="R62" s="32"/>
    </row>
    <row r="63" spans="1:19" ht="15.5" hidden="1">
      <c r="A63" s="22"/>
      <c r="B63" s="23" t="s">
        <v>89</v>
      </c>
      <c r="C63" s="24">
        <f>'Indices des valeurs unitaires'!C63</f>
        <v>92.069118176685308</v>
      </c>
      <c r="D63" s="25">
        <f>'Indices des valeurs unitaires'!D63</f>
        <v>-2.6083163164602845E-2</v>
      </c>
      <c r="E63" s="24">
        <f>'Indices des valeurs unitaires'!E63</f>
        <v>88.440983573982109</v>
      </c>
      <c r="F63" s="25">
        <f>'Indices des valeurs unitaires'!F63</f>
        <v>1.6510063743179502E-2</v>
      </c>
      <c r="G63" s="26">
        <f>'Indices des valeurs unitaires'!G63</f>
        <v>104.10232276495231</v>
      </c>
      <c r="H63" s="25">
        <f>'Indices des valeurs unitaires'!H63</f>
        <v>-4.1901431601117534E-2</v>
      </c>
      <c r="I63" s="24">
        <f>'Indices des valeurs unitaires'!I63</f>
        <v>90.309931625787669</v>
      </c>
      <c r="J63" s="25">
        <f>'Indices des valeurs unitaires'!J63</f>
        <v>4.8964113596230818E-2</v>
      </c>
      <c r="K63" s="26">
        <f>'Indices des valeurs unitaires'!K63</f>
        <v>90.422168398746095</v>
      </c>
      <c r="L63" s="25">
        <f>'Indices des valeurs unitaires'!L63</f>
        <v>8.9992270703137922E-2</v>
      </c>
      <c r="M63" s="24">
        <f>'Indices des valeurs unitaires'!M63</f>
        <v>98.089276203470803</v>
      </c>
      <c r="N63" s="25">
        <f>'Indices des valeurs unitaires'!N63</f>
        <v>7.7057171539090433E-2</v>
      </c>
      <c r="O63" s="26">
        <f>'Indices des valeurs unitaires'!O63</f>
        <v>102.24012075040237</v>
      </c>
      <c r="P63" s="25">
        <f>'Indices des valeurs unitaires'!P63</f>
        <v>7.2288715656555799E-2</v>
      </c>
      <c r="Q63" s="32"/>
      <c r="R63" s="32"/>
    </row>
    <row r="64" spans="1:19" ht="15.5" hidden="1">
      <c r="A64" s="27"/>
      <c r="B64" s="28" t="s">
        <v>85</v>
      </c>
      <c r="C64" s="29">
        <f>'Indices des valeurs unitaires'!C64</f>
        <v>92.010295165251307</v>
      </c>
      <c r="D64" s="30">
        <f>'Indices des valeurs unitaires'!D64</f>
        <v>-2.6415744755546918E-3</v>
      </c>
      <c r="E64" s="29">
        <f>'Indices des valeurs unitaires'!E64</f>
        <v>86.743251316928067</v>
      </c>
      <c r="F64" s="30">
        <f>'Indices des valeurs unitaires'!F64</f>
        <v>3.2627185822511146E-2</v>
      </c>
      <c r="G64" s="31">
        <f>'Indices des valeurs unitaires'!G64</f>
        <v>106.07199265459786</v>
      </c>
      <c r="H64" s="30">
        <f>'Indices des valeurs unitaires'!H64</f>
        <v>-3.4154398394976831E-2</v>
      </c>
      <c r="I64" s="29">
        <f>'Indices des valeurs unitaires'!I64</f>
        <v>85.941973061322642</v>
      </c>
      <c r="J64" s="30">
        <f>'Indices des valeurs unitaires'!J64</f>
        <v>5.7932122319133458E-2</v>
      </c>
      <c r="K64" s="31">
        <f>'Indices des valeurs unitaires'!K64</f>
        <v>80.761802142046406</v>
      </c>
      <c r="L64" s="30">
        <f>'Indices des valeurs unitaires'!L64</f>
        <v>3.3873037726866388E-2</v>
      </c>
      <c r="M64" s="29">
        <f>'Indices des valeurs unitaires'!M64</f>
        <v>93.404735749374666</v>
      </c>
      <c r="N64" s="30">
        <f>'Indices des valeurs unitaires'!N64</f>
        <v>6.0734130516144132E-2</v>
      </c>
      <c r="O64" s="31">
        <f>'Indices des valeurs unitaires'!O64</f>
        <v>93.104421284570435</v>
      </c>
      <c r="P64" s="30">
        <f>'Indices des valeurs unitaires'!P64</f>
        <v>1.2064876074312642E-3</v>
      </c>
      <c r="Q64" s="32"/>
      <c r="R64" s="32"/>
    </row>
    <row r="65" spans="1:18" ht="15.5" hidden="1">
      <c r="A65" s="15">
        <v>2006</v>
      </c>
      <c r="B65" s="16" t="s">
        <v>86</v>
      </c>
      <c r="C65" s="17">
        <f>'Indices des valeurs unitaires'!C65</f>
        <v>94.156857662410545</v>
      </c>
      <c r="D65" s="18">
        <f>'Indices des valeurs unitaires'!D65</f>
        <v>1.8490725173857917E-2</v>
      </c>
      <c r="E65" s="17">
        <f>'Indices des valeurs unitaires'!E65</f>
        <v>88.790241872138836</v>
      </c>
      <c r="F65" s="18">
        <f>'Indices des valeurs unitaires'!F65</f>
        <v>4.4481786889171877E-2</v>
      </c>
      <c r="G65" s="19">
        <f>'Indices des valeurs unitaires'!G65</f>
        <v>106.04415043490908</v>
      </c>
      <c r="H65" s="18">
        <f>'Indices des valeurs unitaires'!H65</f>
        <v>-2.4884169395355635E-2</v>
      </c>
      <c r="I65" s="17">
        <f>'Indices des valeurs unitaires'!I65</f>
        <v>92.684267070981591</v>
      </c>
      <c r="J65" s="18">
        <f>'Indices des valeurs unitaires'!J65</f>
        <v>9.1964585843758717E-2</v>
      </c>
      <c r="K65" s="19">
        <f>'Indices des valeurs unitaires'!K65</f>
        <v>85.528055040115248</v>
      </c>
      <c r="L65" s="18">
        <f>'Indices des valeurs unitaires'!L65</f>
        <v>8.8135929533633431E-2</v>
      </c>
      <c r="M65" s="17">
        <f>'Indices des valeurs unitaires'!M65</f>
        <v>98.436024069483295</v>
      </c>
      <c r="N65" s="18">
        <f>'Indices des valeurs unitaires'!N65</f>
        <v>7.2139940849592701E-2</v>
      </c>
      <c r="O65" s="19">
        <f>'Indices des valeurs unitaires'!O65</f>
        <v>96.325962444621013</v>
      </c>
      <c r="P65" s="18">
        <f>'Indices des valeurs unitaires'!P65</f>
        <v>4.1795025238763425E-2</v>
      </c>
      <c r="Q65" s="32"/>
      <c r="R65" s="32"/>
    </row>
    <row r="66" spans="1:18" ht="15.5" hidden="1">
      <c r="A66" s="22"/>
      <c r="B66" s="23" t="s">
        <v>87</v>
      </c>
      <c r="C66" s="24">
        <f>'Indices des valeurs unitaires'!C66</f>
        <v>95.623876137361947</v>
      </c>
      <c r="D66" s="25">
        <f>'Indices des valeurs unitaires'!D66</f>
        <v>3.4623831254312232E-2</v>
      </c>
      <c r="E66" s="24">
        <f>'Indices des valeurs unitaires'!E66</f>
        <v>91.366763066256624</v>
      </c>
      <c r="F66" s="25">
        <f>'Indices des valeurs unitaires'!F66</f>
        <v>6.3577562746783708E-2</v>
      </c>
      <c r="G66" s="26">
        <f>'Indices des valeurs unitaires'!G66</f>
        <v>104.65936728875704</v>
      </c>
      <c r="H66" s="25">
        <f>'Indices des valeurs unitaires'!H66</f>
        <v>-2.7222961922679301E-2</v>
      </c>
      <c r="I66" s="24">
        <f>'Indices des valeurs unitaires'!I66</f>
        <v>96.227085234850904</v>
      </c>
      <c r="J66" s="25">
        <f>'Indices des valeurs unitaires'!J66</f>
        <v>0.10783199754834365</v>
      </c>
      <c r="K66" s="26">
        <f>'Indices des valeurs unitaires'!K66</f>
        <v>92.781821464568225</v>
      </c>
      <c r="L66" s="25">
        <f>'Indices des valeurs unitaires'!L66</f>
        <v>0.17233646118326182</v>
      </c>
      <c r="M66" s="24">
        <f>'Indices des valeurs unitaires'!M66</f>
        <v>100.63081431389122</v>
      </c>
      <c r="N66" s="25">
        <f>'Indices des valeurs unitaires'!N66</f>
        <v>7.0758244767355191E-2</v>
      </c>
      <c r="O66" s="26">
        <f>'Indices des valeurs unitaires'!O66</f>
        <v>101.54876713474654</v>
      </c>
      <c r="P66" s="25">
        <f>'Indices des valeurs unitaires'!P66</f>
        <v>0.10225760889088177</v>
      </c>
      <c r="Q66" s="32"/>
      <c r="R66" s="32"/>
    </row>
    <row r="67" spans="1:18" ht="15.5" hidden="1">
      <c r="A67" s="22"/>
      <c r="B67" s="23" t="s">
        <v>88</v>
      </c>
      <c r="C67" s="24">
        <f>'Indices des valeurs unitaires'!C67</f>
        <v>98.10859806847445</v>
      </c>
      <c r="D67" s="25">
        <f>'Indices des valeurs unitaires'!D67</f>
        <v>7.6847246409821046E-2</v>
      </c>
      <c r="E67" s="24">
        <f>'Indices des valeurs unitaires'!E67</f>
        <v>91.718311431754344</v>
      </c>
      <c r="F67" s="25">
        <f>'Indices des valeurs unitaires'!F67</f>
        <v>4.6285649580867214E-2</v>
      </c>
      <c r="G67" s="26">
        <f>'Indices des valeurs unitaires'!G67</f>
        <v>106.96729642855993</v>
      </c>
      <c r="H67" s="25">
        <f>'Indices des valeurs unitaires'!H67</f>
        <v>2.9209611009380205E-2</v>
      </c>
      <c r="I67" s="24">
        <f>'Indices des valeurs unitaires'!I67</f>
        <v>89.450186813975847</v>
      </c>
      <c r="J67" s="25">
        <f>'Indices des valeurs unitaires'!J67</f>
        <v>9.1732848669522818E-2</v>
      </c>
      <c r="K67" s="26">
        <f>'Indices des valeurs unitaires'!K67</f>
        <v>82.964434646167476</v>
      </c>
      <c r="L67" s="25">
        <f>'Indices des valeurs unitaires'!L67</f>
        <v>9.6930058841105629E-2</v>
      </c>
      <c r="M67" s="24">
        <f>'Indices des valeurs unitaires'!M67</f>
        <v>91.174666212414465</v>
      </c>
      <c r="N67" s="25">
        <f>'Indices des valeurs unitaires'!N67</f>
        <v>1.3823318311236819E-2</v>
      </c>
      <c r="O67" s="26">
        <f>'Indices des valeurs unitaires'!O67</f>
        <v>90.455693471881048</v>
      </c>
      <c r="P67" s="25">
        <f>'Indices des valeurs unitaires'!P67</f>
        <v>4.8403998736412129E-2</v>
      </c>
      <c r="Q67" s="32"/>
      <c r="R67" s="32"/>
    </row>
    <row r="68" spans="1:18" ht="16.25" hidden="1" customHeight="1">
      <c r="A68" s="22"/>
      <c r="B68" s="23" t="s">
        <v>89</v>
      </c>
      <c r="C68" s="24">
        <f>'Indices des valeurs unitaires'!C68</f>
        <v>99.760351632835608</v>
      </c>
      <c r="D68" s="25">
        <f>'Indices des valeurs unitaires'!D68</f>
        <v>8.3537603144959352E-2</v>
      </c>
      <c r="E68" s="24">
        <f>'Indices des valeurs unitaires'!E68</f>
        <v>91.170570224782452</v>
      </c>
      <c r="F68" s="25">
        <f>'Indices des valeurs unitaires'!F68</f>
        <v>3.0863368321961342E-2</v>
      </c>
      <c r="G68" s="26">
        <f>'Indices des valeurs unitaires'!G68</f>
        <v>109.42166028672951</v>
      </c>
      <c r="H68" s="25">
        <f>'Indices des valeurs unitaires'!H68</f>
        <v>5.1097203025791078E-2</v>
      </c>
      <c r="I68" s="24">
        <f>'Indices des valeurs unitaires'!I68</f>
        <v>98.287594082333754</v>
      </c>
      <c r="J68" s="25">
        <f>'Indices des valeurs unitaires'!J68</f>
        <v>8.833649093659697E-2</v>
      </c>
      <c r="K68" s="26">
        <f>'Indices des valeurs unitaires'!K68</f>
        <v>92.101537860359642</v>
      </c>
      <c r="L68" s="25">
        <f>'Indices des valeurs unitaires'!L68</f>
        <v>1.8572541350787106E-2</v>
      </c>
      <c r="M68" s="24">
        <f>'Indices des valeurs unitaires'!M68</f>
        <v>98.523704532212818</v>
      </c>
      <c r="N68" s="25">
        <f>'Indices des valeurs unitaires'!N68</f>
        <v>4.4289074764998987E-3</v>
      </c>
      <c r="O68" s="26">
        <f>'Indices des valeurs unitaires'!O68</f>
        <v>101.02112735877506</v>
      </c>
      <c r="P68" s="25">
        <f>'Indices des valeurs unitaires'!P68</f>
        <v>-1.1922847730229332E-2</v>
      </c>
      <c r="Q68" s="32"/>
      <c r="R68" s="32"/>
    </row>
    <row r="69" spans="1:18" ht="15.5" hidden="1">
      <c r="A69" s="27"/>
      <c r="B69" s="28" t="s">
        <v>85</v>
      </c>
      <c r="C69" s="29">
        <f>'Indices des valeurs unitaires'!C69</f>
        <v>96.888188333706537</v>
      </c>
      <c r="D69" s="30">
        <f>'Indices des valeurs unitaires'!D69</f>
        <v>5.3014645368700222E-2</v>
      </c>
      <c r="E69" s="29">
        <f>'Indices des valeurs unitaires'!E69</f>
        <v>90.754057300045105</v>
      </c>
      <c r="F69" s="30">
        <f>'Indices des valeurs unitaires'!F69</f>
        <v>4.6237671775329496E-2</v>
      </c>
      <c r="G69" s="31">
        <f>'Indices des valeurs unitaires'!G69</f>
        <v>106.7590708516548</v>
      </c>
      <c r="H69" s="30">
        <f>'Indices des valeurs unitaires'!H69</f>
        <v>6.4774704411773056E-3</v>
      </c>
      <c r="I69" s="29">
        <f>'Indices des valeurs unitaires'!I69</f>
        <v>94.101344118554294</v>
      </c>
      <c r="J69" s="30">
        <f>'Indices des valeurs unitaires'!J69</f>
        <v>9.4940466998699832E-2</v>
      </c>
      <c r="K69" s="31">
        <f>'Indices des valeurs unitaires'!K69</f>
        <v>88.243471016194206</v>
      </c>
      <c r="L69" s="30">
        <f>'Indices des valeurs unitaires'!L69</f>
        <v>9.2638706365031395E-2</v>
      </c>
      <c r="M69" s="29">
        <f>'Indices des valeurs unitaires'!M69</f>
        <v>97.123649163968608</v>
      </c>
      <c r="N69" s="30">
        <f>'Indices des valeurs unitaires'!N69</f>
        <v>3.981504133337093E-2</v>
      </c>
      <c r="O69" s="31">
        <f>'Indices des valeurs unitaires'!O69</f>
        <v>97.233637416836842</v>
      </c>
      <c r="P69" s="30">
        <f>'Indices des valeurs unitaires'!P69</f>
        <v>4.4350376440723489E-2</v>
      </c>
      <c r="Q69" s="32"/>
      <c r="R69" s="32"/>
    </row>
    <row r="70" spans="1:18" ht="15.5" hidden="1">
      <c r="A70" s="15">
        <v>2007</v>
      </c>
      <c r="B70" s="16" t="s">
        <v>86</v>
      </c>
      <c r="C70" s="17">
        <f>'Indices des valeurs unitaires'!C70</f>
        <v>101.72192768007318</v>
      </c>
      <c r="D70" s="18">
        <f>'Indices des valeurs unitaires'!D70</f>
        <v>8.0345396028257368E-2</v>
      </c>
      <c r="E70" s="17">
        <f>'Indices des valeurs unitaires'!E70</f>
        <v>90.938070313049252</v>
      </c>
      <c r="F70" s="18">
        <f>'Indices des valeurs unitaires'!F70</f>
        <v>2.4189915418896674E-2</v>
      </c>
      <c r="G70" s="19">
        <f>'Indices des valeurs unitaires'!G70</f>
        <v>111.85846294065962</v>
      </c>
      <c r="H70" s="18">
        <f>'Indices des valeurs unitaires'!H70</f>
        <v>5.4829167680676708E-2</v>
      </c>
      <c r="I70" s="17">
        <f>'Indices des valeurs unitaires'!I70</f>
        <v>106.3690741745951</v>
      </c>
      <c r="J70" s="18">
        <f>'Indices des valeurs unitaires'!J70</f>
        <v>0.1476497310286016</v>
      </c>
      <c r="K70" s="19">
        <f>'Indices des valeurs unitaires'!K70</f>
        <v>92.106231516199841</v>
      </c>
      <c r="L70" s="18">
        <f>'Indices des valeurs unitaires'!L70</f>
        <v>7.6912499331350734E-2</v>
      </c>
      <c r="M70" s="17">
        <f>'Indices des valeurs unitaires'!M70</f>
        <v>104.56848056388868</v>
      </c>
      <c r="N70" s="18">
        <f>'Indices des valeurs unitaires'!N70</f>
        <v>6.2298904820420782E-2</v>
      </c>
      <c r="O70" s="19">
        <f>'Indices des valeurs unitaires'!O70</f>
        <v>101.28456783750586</v>
      </c>
      <c r="P70" s="18">
        <f>'Indices des valeurs unitaires'!P70</f>
        <v>5.1477351142332081E-2</v>
      </c>
      <c r="Q70" s="32"/>
      <c r="R70" s="32"/>
    </row>
    <row r="71" spans="1:18" ht="15.5" hidden="1">
      <c r="A71" s="22"/>
      <c r="B71" s="23" t="s">
        <v>87</v>
      </c>
      <c r="C71" s="24">
        <f>'Indices des valeurs unitaires'!C71</f>
        <v>103.37963174464728</v>
      </c>
      <c r="D71" s="25">
        <f>'Indices des valeurs unitaires'!D71</f>
        <v>8.1106894225290938E-2</v>
      </c>
      <c r="E71" s="24">
        <f>'Indices des valeurs unitaires'!E71</f>
        <v>92.806186302323283</v>
      </c>
      <c r="F71" s="25">
        <f>'Indices des valeurs unitaires'!F71</f>
        <v>1.5754342035985556E-2</v>
      </c>
      <c r="G71" s="26">
        <f>'Indices des valeurs unitaires'!G71</f>
        <v>111.39303947678681</v>
      </c>
      <c r="H71" s="25">
        <f>'Indices des valeurs unitaires'!H71</f>
        <v>6.4338934607271719E-2</v>
      </c>
      <c r="I71" s="24">
        <f>'Indices des valeurs unitaires'!I71</f>
        <v>103.50426419875369</v>
      </c>
      <c r="J71" s="25">
        <f>'Indices des valeurs unitaires'!J71</f>
        <v>7.5625058642711365E-2</v>
      </c>
      <c r="K71" s="26">
        <f>'Indices des valeurs unitaires'!K71</f>
        <v>97.093713965962806</v>
      </c>
      <c r="L71" s="25">
        <f>'Indices des valeurs unitaires'!L71</f>
        <v>4.6473462509476801E-2</v>
      </c>
      <c r="M71" s="24">
        <f>'Indices des valeurs unitaires'!M71</f>
        <v>100.12055803714708</v>
      </c>
      <c r="N71" s="25">
        <f>'Indices des valeurs unitaires'!N71</f>
        <v>-5.0705768429194515E-3</v>
      </c>
      <c r="O71" s="26">
        <f>'Indices des valeurs unitaires'!O71</f>
        <v>104.61987269880846</v>
      </c>
      <c r="P71" s="25">
        <f>'Indices des valeurs unitaires'!P71</f>
        <v>3.0242667151112027E-2</v>
      </c>
      <c r="Q71" s="32"/>
      <c r="R71" s="32"/>
    </row>
    <row r="72" spans="1:18" ht="15.5" hidden="1">
      <c r="A72" s="22"/>
      <c r="B72" s="23" t="s">
        <v>88</v>
      </c>
      <c r="C72" s="24">
        <f>'Indices des valeurs unitaires'!C72</f>
        <v>103.12506193520265</v>
      </c>
      <c r="D72" s="25">
        <f>'Indices des valeurs unitaires'!D72</f>
        <v>5.1131745489085306E-2</v>
      </c>
      <c r="E72" s="24">
        <f>'Indices des valeurs unitaires'!E72</f>
        <v>93.030589035834865</v>
      </c>
      <c r="F72" s="25">
        <f>'Indices des valeurs unitaires'!F72</f>
        <v>1.4307694762315359E-2</v>
      </c>
      <c r="G72" s="26">
        <f>'Indices des valeurs unitaires'!G72</f>
        <v>110.85070298273556</v>
      </c>
      <c r="H72" s="25">
        <f>'Indices des valeurs unitaires'!H72</f>
        <v>3.6304615371570377E-2</v>
      </c>
      <c r="I72" s="24">
        <f>'Indices des valeurs unitaires'!I72</f>
        <v>94.284664195827219</v>
      </c>
      <c r="J72" s="25">
        <f>'Indices des valeurs unitaires'!J72</f>
        <v>5.4046587872480831E-2</v>
      </c>
      <c r="K72" s="26">
        <f>'Indices des valeurs unitaires'!K72</f>
        <v>88.820753149323451</v>
      </c>
      <c r="L72" s="25">
        <f>'Indices des valeurs unitaires'!L72</f>
        <v>7.0588301217653235E-2</v>
      </c>
      <c r="M72" s="24">
        <f>'Indices des valeurs unitaires'!M72</f>
        <v>91.427498250366284</v>
      </c>
      <c r="N72" s="25">
        <f>'Indices des valeurs unitaires'!N72</f>
        <v>2.7730514237670248E-3</v>
      </c>
      <c r="O72" s="26">
        <f>'Indices des valeurs unitaires'!O72</f>
        <v>95.474783154650908</v>
      </c>
      <c r="P72" s="25">
        <f>'Indices des valeurs unitaires'!P72</f>
        <v>5.548671941064813E-2</v>
      </c>
      <c r="Q72" s="32"/>
      <c r="R72" s="32"/>
    </row>
    <row r="73" spans="1:18" ht="15.5" hidden="1">
      <c r="A73" s="22"/>
      <c r="B73" s="23" t="s">
        <v>89</v>
      </c>
      <c r="C73" s="24">
        <f>'Indices des valeurs unitaires'!C73</f>
        <v>101.91741991339721</v>
      </c>
      <c r="D73" s="25">
        <f>'Indices des valeurs unitaires'!D73</f>
        <v>2.1622500775665021E-2</v>
      </c>
      <c r="E73" s="24">
        <f>'Indices des valeurs unitaires'!E73</f>
        <v>94.90877134764186</v>
      </c>
      <c r="F73" s="25">
        <f>'Indices des valeurs unitaires'!F73</f>
        <v>4.1002278626127001E-2</v>
      </c>
      <c r="G73" s="26">
        <f>'Indices des valeurs unitaires'!G73</f>
        <v>107.38461626490067</v>
      </c>
      <c r="H73" s="25">
        <f>'Indices des valeurs unitaires'!H73</f>
        <v>-1.8616460548039074E-2</v>
      </c>
      <c r="I73" s="24">
        <f>'Indices des valeurs unitaires'!I73</f>
        <v>99.590092192569628</v>
      </c>
      <c r="J73" s="25">
        <f>'Indices des valeurs unitaires'!J73</f>
        <v>1.3251907551473836E-2</v>
      </c>
      <c r="K73" s="26">
        <f>'Indices des valeurs unitaires'!K73</f>
        <v>92.35022704744668</v>
      </c>
      <c r="L73" s="25">
        <f>'Indices des valeurs unitaires'!L73</f>
        <v>2.7001632422695241E-3</v>
      </c>
      <c r="M73" s="24">
        <f>'Indices des valeurs unitaires'!M73</f>
        <v>97.716457380791056</v>
      </c>
      <c r="N73" s="25">
        <f>'Indices des valeurs unitaires'!N73</f>
        <v>-8.1934307612015235E-3</v>
      </c>
      <c r="O73" s="26">
        <f>'Indices des valeurs unitaires'!O73</f>
        <v>97.304206698995401</v>
      </c>
      <c r="P73" s="25">
        <f>'Indices des valeurs unitaires'!P73</f>
        <v>-3.6793498122220221E-2</v>
      </c>
      <c r="Q73" s="32"/>
      <c r="R73" s="32"/>
    </row>
    <row r="74" spans="1:18" ht="15.5" hidden="1">
      <c r="A74" s="27"/>
      <c r="B74" s="28" t="s">
        <v>85</v>
      </c>
      <c r="C74" s="29">
        <f>'Indices des valeurs unitaires'!C74</f>
        <v>102.53344547656775</v>
      </c>
      <c r="D74" s="30">
        <f>'Indices des valeurs unitaires'!D74</f>
        <v>5.8265689966433991E-2</v>
      </c>
      <c r="E74" s="29">
        <f>'Indices des valeurs unitaires'!E74</f>
        <v>92.910264342709596</v>
      </c>
      <c r="F74" s="30">
        <f>'Indices des valeurs unitaires'!F74</f>
        <v>2.3758794998396386E-2</v>
      </c>
      <c r="G74" s="31">
        <f>'Indices des valeurs unitaires'!G74</f>
        <v>110.35750054306379</v>
      </c>
      <c r="H74" s="30">
        <f>'Indices des valeurs unitaires'!H74</f>
        <v>3.3706079143468105E-2</v>
      </c>
      <c r="I74" s="29">
        <f>'Indices des valeurs unitaires'!I74</f>
        <v>100.83416438716796</v>
      </c>
      <c r="J74" s="30">
        <f>'Indices des valeurs unitaires'!J74</f>
        <v>7.154860891393082E-2</v>
      </c>
      <c r="K74" s="31">
        <f>'Indices des valeurs unitaires'!K74</f>
        <v>92.54610315357543</v>
      </c>
      <c r="L74" s="30">
        <f>'Indices des valeurs unitaires'!L74</f>
        <v>4.8758645685997734E-2</v>
      </c>
      <c r="M74" s="29">
        <f>'Indices des valeurs unitaires'!M74</f>
        <v>98.342705561583671</v>
      </c>
      <c r="N74" s="30">
        <f>'Indices des valeurs unitaires'!N74</f>
        <v>1.2551591791583076E-2</v>
      </c>
      <c r="O74" s="31">
        <f>'Indices des valeurs unitaires'!O74</f>
        <v>99.608050637127761</v>
      </c>
      <c r="P74" s="30">
        <f>'Indices des valeurs unitaires'!P74</f>
        <v>2.4419668783056021E-2</v>
      </c>
      <c r="Q74" s="32"/>
      <c r="R74" s="32"/>
    </row>
    <row r="75" spans="1:18" ht="15.5" hidden="1">
      <c r="A75" s="15">
        <v>2008</v>
      </c>
      <c r="B75" s="16" t="s">
        <v>86</v>
      </c>
      <c r="C75" s="17">
        <f>'Indices des valeurs unitaires'!C75</f>
        <v>103.71129614040856</v>
      </c>
      <c r="D75" s="18">
        <f>'Indices des valeurs unitaires'!D75</f>
        <v>1.9556928439187375E-2</v>
      </c>
      <c r="E75" s="17">
        <f>'Indices des valeurs unitaires'!E75</f>
        <v>97.195450672082956</v>
      </c>
      <c r="F75" s="18">
        <f>'Indices des valeurs unitaires'!F75</f>
        <v>6.8809249387995805E-2</v>
      </c>
      <c r="G75" s="19">
        <f>'Indices des valeurs unitaires'!G75</f>
        <v>106.70385848645189</v>
      </c>
      <c r="H75" s="18">
        <f>'Indices des valeurs unitaires'!H75</f>
        <v>-4.6081488326388156E-2</v>
      </c>
      <c r="I75" s="17">
        <f>'Indices des valeurs unitaires'!I75</f>
        <v>104.18687145555549</v>
      </c>
      <c r="J75" s="18">
        <f>'Indices des valeurs unitaires'!J75</f>
        <v>-2.0515386976648141E-2</v>
      </c>
      <c r="K75" s="19">
        <f>'Indices des valeurs unitaires'!K75</f>
        <v>93.013966706484297</v>
      </c>
      <c r="L75" s="18">
        <f>'Indices des valeurs unitaires'!L75</f>
        <v>9.855307022574266E-3</v>
      </c>
      <c r="M75" s="17">
        <f>'Indices des valeurs unitaires'!M75</f>
        <v>100.45855691094896</v>
      </c>
      <c r="N75" s="18">
        <f>'Indices des valeurs unitaires'!N75</f>
        <v>-3.9303656615997863E-2</v>
      </c>
      <c r="O75" s="19">
        <f>'Indices des valeurs unitaires'!O75</f>
        <v>95.697860407514938</v>
      </c>
      <c r="P75" s="18">
        <f>'Indices des valeurs unitaires'!P75</f>
        <v>-5.5158525620150355E-2</v>
      </c>
      <c r="Q75" s="32"/>
      <c r="R75" s="32"/>
    </row>
    <row r="76" spans="1:18" ht="15.5" hidden="1">
      <c r="A76" s="22"/>
      <c r="B76" s="23" t="s">
        <v>87</v>
      </c>
      <c r="C76" s="24">
        <f>'Indices des valeurs unitaires'!C76</f>
        <v>108.02438534768388</v>
      </c>
      <c r="D76" s="25">
        <f>'Indices des valeurs unitaires'!D76</f>
        <v>4.4929097972696966E-2</v>
      </c>
      <c r="E76" s="24">
        <f>'Indices des valeurs unitaires'!E76</f>
        <v>103.88486175981546</v>
      </c>
      <c r="F76" s="25">
        <f>'Indices des valeurs unitaires'!F76</f>
        <v>0.1193743208173919</v>
      </c>
      <c r="G76" s="26">
        <f>'Indices des valeurs unitaires'!G76</f>
        <v>103.98472262247323</v>
      </c>
      <c r="H76" s="25">
        <f>'Indices des valeurs unitaires'!H76</f>
        <v>-6.6506102078823348E-2</v>
      </c>
      <c r="I76" s="24">
        <f>'Indices des valeurs unitaires'!I76</f>
        <v>109.41694980326943</v>
      </c>
      <c r="J76" s="25">
        <f>'Indices des valeurs unitaires'!J76</f>
        <v>5.7125043593971463E-2</v>
      </c>
      <c r="K76" s="26">
        <f>'Indices des valeurs unitaires'!K76</f>
        <v>102.93062580165169</v>
      </c>
      <c r="L76" s="25">
        <f>'Indices des valeurs unitaires'!L76</f>
        <v>6.0116269089624787E-2</v>
      </c>
      <c r="M76" s="24">
        <f>'Indices des valeurs unitaires'!M76</f>
        <v>101.28912046282906</v>
      </c>
      <c r="N76" s="25">
        <f>'Indices des valeurs unitaires'!N76</f>
        <v>1.1671553261303431E-2</v>
      </c>
      <c r="O76" s="26">
        <f>'Indices des valeurs unitaires'!O76</f>
        <v>99.081448498035897</v>
      </c>
      <c r="P76" s="25">
        <f>'Indices des valeurs unitaires'!P76</f>
        <v>-5.2938548460264433E-2</v>
      </c>
      <c r="Q76" s="32"/>
      <c r="R76" s="32"/>
    </row>
    <row r="77" spans="1:18" ht="15.5" hidden="1">
      <c r="A77" s="22"/>
      <c r="B77" s="23" t="s">
        <v>88</v>
      </c>
      <c r="C77" s="24">
        <f>'Indices des valeurs unitaires'!C77</f>
        <v>112.5489837808787</v>
      </c>
      <c r="D77" s="25">
        <f>'Indices des valeurs unitaires'!D77</f>
        <v>9.138342968072545E-2</v>
      </c>
      <c r="E77" s="24">
        <f>'Indices des valeurs unitaires'!E77</f>
        <v>107.34543377219654</v>
      </c>
      <c r="F77" s="25">
        <f>'Indices des valeurs unitaires'!F77</f>
        <v>0.15387245082203746</v>
      </c>
      <c r="G77" s="26">
        <f>'Indices des valeurs unitaires'!G77</f>
        <v>104.8474814678423</v>
      </c>
      <c r="H77" s="25">
        <f>'Indices des valeurs unitaires'!H77</f>
        <v>-5.4155917403863704E-2</v>
      </c>
      <c r="I77" s="24">
        <f>'Indices des valeurs unitaires'!I77</f>
        <v>104.59812261187858</v>
      </c>
      <c r="J77" s="25">
        <f>'Indices des valeurs unitaires'!J77</f>
        <v>0.109386383289551</v>
      </c>
      <c r="K77" s="26">
        <f>'Indices des valeurs unitaires'!K77</f>
        <v>102.78520599351427</v>
      </c>
      <c r="L77" s="25">
        <f>'Indices des valeurs unitaires'!L77</f>
        <v>0.15722060834942586</v>
      </c>
      <c r="M77" s="24">
        <f>'Indices des valeurs unitaires'!M77</f>
        <v>92.93564375158013</v>
      </c>
      <c r="N77" s="25">
        <f>'Indices des valeurs unitaires'!N77</f>
        <v>1.6495535042246486E-2</v>
      </c>
      <c r="O77" s="26">
        <f>'Indices des valeurs unitaires'!O77</f>
        <v>95.75181950617079</v>
      </c>
      <c r="P77" s="25">
        <f>'Indices des valeurs unitaires'!P77</f>
        <v>2.9016703926013259E-3</v>
      </c>
      <c r="Q77" s="32"/>
      <c r="R77" s="32"/>
    </row>
    <row r="78" spans="1:18" ht="15.5" hidden="1">
      <c r="A78" s="22"/>
      <c r="B78" s="23" t="s">
        <v>89</v>
      </c>
      <c r="C78" s="24">
        <f>'Indices des valeurs unitaires'!C78</f>
        <v>106.6374934655085</v>
      </c>
      <c r="D78" s="25">
        <f>'Indices des valeurs unitaires'!D78</f>
        <v>4.6312726088651959E-2</v>
      </c>
      <c r="E78" s="24">
        <f>'Indices des valeurs unitaires'!E78</f>
        <v>97.103369095849999</v>
      </c>
      <c r="F78" s="25">
        <f>'Indices des valeurs unitaires'!F78</f>
        <v>2.312323420740044E-2</v>
      </c>
      <c r="G78" s="26">
        <f>'Indices des valeurs unitaires'!G78</f>
        <v>109.81853097213079</v>
      </c>
      <c r="H78" s="25">
        <f>'Indices des valeurs unitaires'!H78</f>
        <v>2.2665394652303248E-2</v>
      </c>
      <c r="I78" s="24">
        <f>'Indices des valeurs unitaires'!I78</f>
        <v>86.951846490447195</v>
      </c>
      <c r="J78" s="25">
        <f>'Indices des valeurs unitaires'!J78</f>
        <v>-0.12690264085391986</v>
      </c>
      <c r="K78" s="26">
        <f>'Indices des valeurs unitaires'!K78</f>
        <v>95.143870831651</v>
      </c>
      <c r="L78" s="25">
        <f>'Indices des valeurs unitaires'!L78</f>
        <v>3.0250535093639057E-2</v>
      </c>
      <c r="M78" s="24">
        <f>'Indices des valeurs unitaires'!M78</f>
        <v>81.539657080545254</v>
      </c>
      <c r="N78" s="25">
        <f>'Indices des valeurs unitaires'!N78</f>
        <v>-0.16554837060052702</v>
      </c>
      <c r="O78" s="26">
        <f>'Indices des valeurs unitaires'!O78</f>
        <v>97.982049147933395</v>
      </c>
      <c r="P78" s="25">
        <f>'Indices des valeurs unitaires'!P78</f>
        <v>6.9662193643370268E-3</v>
      </c>
      <c r="Q78" s="32"/>
      <c r="R78" s="32"/>
    </row>
    <row r="79" spans="1:18" ht="15.5" hidden="1">
      <c r="A79" s="27"/>
      <c r="B79" s="28" t="s">
        <v>85</v>
      </c>
      <c r="C79" s="29">
        <f>'Indices des valeurs unitaires'!C79</f>
        <v>107.68366866067861</v>
      </c>
      <c r="D79" s="30">
        <f>'Indices des valeurs unitaires'!D79</f>
        <v>5.0229690031121127E-2</v>
      </c>
      <c r="E79" s="29">
        <f>'Indices des valeurs unitaires'!E79</f>
        <v>101.28707262417949</v>
      </c>
      <c r="F79" s="30">
        <f>'Indices des valeurs unitaires'!F79</f>
        <v>9.0160202865973177E-2</v>
      </c>
      <c r="G79" s="31">
        <f>'Indices des valeurs unitaires'!G79</f>
        <v>106.31531336702105</v>
      </c>
      <c r="H79" s="30">
        <f>'Indices des valeurs unitaires'!H79</f>
        <v>-3.6628114592586296E-2</v>
      </c>
      <c r="I79" s="29">
        <f>'Indices des valeurs unitaires'!I79</f>
        <v>100.90787833875527</v>
      </c>
      <c r="J79" s="30">
        <f>'Indices des valeurs unitaires'!J79</f>
        <v>7.3104142862008938E-4</v>
      </c>
      <c r="K79" s="31">
        <f>'Indices des valeurs unitaires'!K79</f>
        <v>98.367368065333338</v>
      </c>
      <c r="L79" s="30">
        <f>'Indices des valeurs unitaires'!L79</f>
        <v>6.2901242876729477E-2</v>
      </c>
      <c r="M79" s="29">
        <f>'Indices des valeurs unitaires'!M79</f>
        <v>93.707689934604204</v>
      </c>
      <c r="N79" s="30">
        <f>'Indices des valeurs unitaires'!N79</f>
        <v>-4.7131260020876184E-2</v>
      </c>
      <c r="O79" s="31">
        <f>'Indices des valeurs unitaires'!O79</f>
        <v>97.117396639865817</v>
      </c>
      <c r="P79" s="30">
        <f>'Indices des valeurs unitaires'!P79</f>
        <v>-2.5004545127937493E-2</v>
      </c>
    </row>
    <row r="80" spans="1:18" ht="15.5" hidden="1">
      <c r="A80" s="15">
        <v>2009</v>
      </c>
      <c r="B80" s="16" t="s">
        <v>86</v>
      </c>
      <c r="C80" s="24">
        <f>'Indices des valeurs unitaires'!C80</f>
        <v>101.28779080571574</v>
      </c>
      <c r="D80" s="25">
        <f>'Indices des valeurs unitaires'!D80</f>
        <v>-2.3367804905376748E-2</v>
      </c>
      <c r="E80" s="24">
        <f>'Indices des valeurs unitaires'!E80</f>
        <v>91.594980002255483</v>
      </c>
      <c r="F80" s="25">
        <f>'Indices des valeurs unitaires'!F80</f>
        <v>-5.7620707873687269E-2</v>
      </c>
      <c r="G80" s="26">
        <f>'Indices des valeurs unitaires'!G80</f>
        <v>110.58225112688662</v>
      </c>
      <c r="H80" s="25">
        <f>'Indices des valeurs unitaires'!H80</f>
        <v>3.6347257685411277E-2</v>
      </c>
      <c r="I80" s="24">
        <f>'Indices des valeurs unitaires'!I80</f>
        <v>77.501466440474516</v>
      </c>
      <c r="J80" s="25">
        <f>'Indices des valeurs unitaires'!J80</f>
        <v>-0.25613020759976035</v>
      </c>
      <c r="K80" s="26">
        <f>'Indices des valeurs unitaires'!K80</f>
        <v>76.968144621316753</v>
      </c>
      <c r="L80" s="25">
        <f>'Indices des valeurs unitaires'!L80</f>
        <v>-0.17250981388420819</v>
      </c>
      <c r="M80" s="24">
        <f>'Indices des valeurs unitaires'!M80</f>
        <v>76.516099151262409</v>
      </c>
      <c r="N80" s="25">
        <f>'Indices des valeurs unitaires'!N80</f>
        <v>-0.23833169115608771</v>
      </c>
      <c r="O80" s="26">
        <f>'Indices des valeurs unitaires'!O80</f>
        <v>84.030963945336154</v>
      </c>
      <c r="P80" s="25">
        <f>'Indices des valeurs unitaires'!P80</f>
        <v>-0.12191386946894174</v>
      </c>
    </row>
    <row r="81" spans="1:16" ht="15.5" hidden="1">
      <c r="A81" s="22"/>
      <c r="B81" s="23" t="s">
        <v>87</v>
      </c>
      <c r="C81" s="24">
        <f>'Indices des valeurs unitaires'!C81</f>
        <v>95.815082062989092</v>
      </c>
      <c r="D81" s="25">
        <f>'Indices des valeurs unitaires'!D81</f>
        <v>-0.11302358486371671</v>
      </c>
      <c r="E81" s="24">
        <f>'Indices des valeurs unitaires'!E81</f>
        <v>89.930568984963131</v>
      </c>
      <c r="F81" s="25">
        <f>'Indices des valeurs unitaires'!F81</f>
        <v>-0.13432460262704132</v>
      </c>
      <c r="G81" s="26">
        <f>'Indices des valeurs unitaires'!G81</f>
        <v>106.5433958046122</v>
      </c>
      <c r="H81" s="25">
        <f>'Indices des valeurs unitaires'!H81</f>
        <v>2.4606241355554601E-2</v>
      </c>
      <c r="I81" s="24">
        <f>'Indices des valeurs unitaires'!I81</f>
        <v>73.786568106712906</v>
      </c>
      <c r="J81" s="25">
        <f>'Indices des valeurs unitaires'!J81</f>
        <v>-0.32563859402605894</v>
      </c>
      <c r="K81" s="26">
        <f>'Indices des valeurs unitaires'!K81</f>
        <v>74.67334300530635</v>
      </c>
      <c r="L81" s="25">
        <f>'Indices des valeurs unitaires'!L81</f>
        <v>-0.2745274555193844</v>
      </c>
      <c r="M81" s="24">
        <f>'Indices des valeurs unitaires'!M81</f>
        <v>77.009346042963514</v>
      </c>
      <c r="N81" s="25">
        <f>'Indices des valeurs unitaires'!N81</f>
        <v>-0.23970762416458838</v>
      </c>
      <c r="O81" s="26">
        <f>'Indices des valeurs unitaires'!O81</f>
        <v>83.034438509896518</v>
      </c>
      <c r="P81" s="25">
        <f>'Indices des valeurs unitaires'!P81</f>
        <v>-0.16195776536772655</v>
      </c>
    </row>
    <row r="82" spans="1:16" ht="15.5" hidden="1">
      <c r="A82" s="22"/>
      <c r="B82" s="23" t="s">
        <v>88</v>
      </c>
      <c r="C82" s="24">
        <f>'Indices des valeurs unitaires'!C82</f>
        <v>95.480859016942233</v>
      </c>
      <c r="D82" s="25">
        <f>'Indices des valeurs unitaires'!D82</f>
        <v>-0.15165063415558111</v>
      </c>
      <c r="E82" s="24">
        <f>'Indices des valeurs unitaires'!E82</f>
        <v>90.159153279253132</v>
      </c>
      <c r="F82" s="25">
        <f>'Indices des valeurs unitaires'!F82</f>
        <v>-0.16010257622522939</v>
      </c>
      <c r="G82" s="26">
        <f>'Indices des valeurs unitaires'!G82</f>
        <v>105.90256845159803</v>
      </c>
      <c r="H82" s="25">
        <f>'Indices des valeurs unitaires'!H82</f>
        <v>1.0063064643849682E-2</v>
      </c>
      <c r="I82" s="24">
        <f>'Indices des valeurs unitaires'!I82</f>
        <v>81.634620152450807</v>
      </c>
      <c r="J82" s="25">
        <f>'Indices des valeurs unitaires'!J82</f>
        <v>-0.21954029275110473</v>
      </c>
      <c r="K82" s="26">
        <f>'Indices des valeurs unitaires'!K82</f>
        <v>74.115436464243587</v>
      </c>
      <c r="L82" s="25">
        <f>'Indices des valeurs unitaires'!L82</f>
        <v>-0.27892894947430219</v>
      </c>
      <c r="M82" s="24">
        <f>'Indices des valeurs unitaires'!M82</f>
        <v>85.498414020913899</v>
      </c>
      <c r="N82" s="25">
        <f>'Indices des valeurs unitaires'!N82</f>
        <v>-8.0025590079799508E-2</v>
      </c>
      <c r="O82" s="26">
        <f>'Indices des valeurs unitaires'!O82</f>
        <v>82.205115918508383</v>
      </c>
      <c r="P82" s="25">
        <f>'Indices des valeurs unitaires'!P82</f>
        <v>-0.14147724458425961</v>
      </c>
    </row>
    <row r="83" spans="1:16" ht="15.5" hidden="1">
      <c r="A83" s="22"/>
      <c r="B83" s="23" t="s">
        <v>89</v>
      </c>
      <c r="C83" s="24">
        <f>'Indices des valeurs unitaires'!C83</f>
        <v>93.641876649481674</v>
      </c>
      <c r="D83" s="25">
        <f>'Indices des valeurs unitaires'!D83</f>
        <v>-0.12186723818888531</v>
      </c>
      <c r="E83" s="24">
        <f>'Indices des valeurs unitaires'!E83</f>
        <v>90.561543985135259</v>
      </c>
      <c r="F83" s="25">
        <f>'Indices des valeurs unitaires'!F83</f>
        <v>-6.736970273665123E-2</v>
      </c>
      <c r="G83" s="26">
        <f>'Indices des valeurs unitaires'!G83</f>
        <v>103.40136942105582</v>
      </c>
      <c r="H83" s="25">
        <f>'Indices des valeurs unitaires'!H83</f>
        <v>-5.8434232312791407E-2</v>
      </c>
      <c r="I83" s="24">
        <f>'Indices des valeurs unitaires'!I83</f>
        <v>79.715320308858523</v>
      </c>
      <c r="J83" s="25">
        <f>'Indices des valeurs unitaires'!J83</f>
        <v>-8.3224525684842135E-2</v>
      </c>
      <c r="K83" s="26">
        <f>'Indices des valeurs unitaires'!K83</f>
        <v>84.544979820653197</v>
      </c>
      <c r="L83" s="25">
        <f>'Indices des valeurs unitaires'!L83</f>
        <v>-0.11139856848741882</v>
      </c>
      <c r="M83" s="24">
        <f>'Indices des valeurs unitaires'!M83</f>
        <v>85.127854290888649</v>
      </c>
      <c r="N83" s="25">
        <f>'Indices des valeurs unitaires'!N83</f>
        <v>4.4005546979415881E-2</v>
      </c>
      <c r="O83" s="26">
        <f>'Indices des valeurs unitaires'!O83</f>
        <v>93.356380755454268</v>
      </c>
      <c r="P83" s="25">
        <f>'Indices des valeurs unitaires'!P83</f>
        <v>-4.7209345310744513E-2</v>
      </c>
    </row>
    <row r="84" spans="1:16" ht="15.5" hidden="1">
      <c r="A84" s="27"/>
      <c r="B84" s="28" t="s">
        <v>85</v>
      </c>
      <c r="C84" s="29">
        <f>'Indices des valeurs unitaires'!C84</f>
        <v>96.514896712983401</v>
      </c>
      <c r="D84" s="30">
        <f>'Indices des valeurs unitaires'!D84</f>
        <v>-0.1037183454706494</v>
      </c>
      <c r="E84" s="29">
        <f>'Indices des valeurs unitaires'!E84</f>
        <v>90.559322336682712</v>
      </c>
      <c r="F84" s="30">
        <f>'Indices des valeurs unitaires'!F84</f>
        <v>-0.10591430880129733</v>
      </c>
      <c r="G84" s="31">
        <f>'Indices des valeurs unitaires'!G84</f>
        <v>106.5764343445051</v>
      </c>
      <c r="H84" s="30">
        <f>'Indices des valeurs unitaires'!H84</f>
        <v>2.4560994010581942E-3</v>
      </c>
      <c r="I84" s="29">
        <f>'Indices des valeurs unitaires'!I84</f>
        <v>78.104463001148758</v>
      </c>
      <c r="J84" s="30">
        <f>'Indices des valeurs unitaires'!J84</f>
        <v>-0.22598250714432569</v>
      </c>
      <c r="K84" s="31">
        <f>'Indices des valeurs unitaires'!K84</f>
        <v>77.467274540464217</v>
      </c>
      <c r="L84" s="30">
        <f>'Indices des valeurs unitaires'!L84</f>
        <v>-0.21246978480696729</v>
      </c>
      <c r="M84" s="29">
        <f>'Indices des valeurs unitaires'!M84</f>
        <v>80.924774994492608</v>
      </c>
      <c r="N84" s="30">
        <f>'Indices des valeurs unitaires'!N84</f>
        <v>-0.1364126567310795</v>
      </c>
      <c r="O84" s="31">
        <f>'Indices des valeurs unitaires'!O84</f>
        <v>85.543125259324825</v>
      </c>
      <c r="P84" s="30">
        <f>'Indices des valeurs unitaires'!P84</f>
        <v>-0.11917814707761491</v>
      </c>
    </row>
    <row r="85" spans="1:16" ht="15.5">
      <c r="A85" s="15">
        <v>2010</v>
      </c>
      <c r="B85" s="16" t="s">
        <v>86</v>
      </c>
      <c r="C85" s="24">
        <f>'Indices des valeurs unitaires'!C85</f>
        <v>94.301130274815392</v>
      </c>
      <c r="D85" s="25">
        <f>'Indices des valeurs unitaires'!D85</f>
        <v>-6.8978308987918902E-2</v>
      </c>
      <c r="E85" s="24">
        <f>'Indices des valeurs unitaires'!E85</f>
        <v>93.864752868461451</v>
      </c>
      <c r="F85" s="25">
        <f>'Indices des valeurs unitaires'!F85</f>
        <v>2.4780537821505903E-2</v>
      </c>
      <c r="G85" s="26">
        <f>'Indices des valeurs unitaires'!G85</f>
        <v>100.46490018139767</v>
      </c>
      <c r="H85" s="25">
        <f>'Indices des valeurs unitaires'!H85</f>
        <v>-9.1491634890665113E-2</v>
      </c>
      <c r="I85" s="24">
        <f>'Indices des valeurs unitaires'!I85</f>
        <v>85.45465152310598</v>
      </c>
      <c r="J85" s="25">
        <f>'Indices des valeurs unitaires'!J85</f>
        <v>0.10261980124905065</v>
      </c>
      <c r="K85" s="26">
        <f>'Indices des valeurs unitaires'!K85</f>
        <v>83.702052436169126</v>
      </c>
      <c r="L85" s="25">
        <f>'Indices des valeurs unitaires'!L85</f>
        <v>8.7489543212756357E-2</v>
      </c>
      <c r="M85" s="24">
        <f>'Indices des valeurs unitaires'!M85</f>
        <v>90.618904858129838</v>
      </c>
      <c r="N85" s="25">
        <f>'Indices des valeurs unitaires'!N85</f>
        <v>0.184311613677378</v>
      </c>
      <c r="O85" s="26">
        <f>'Indices des valeurs unitaires'!O85</f>
        <v>89.173038737424548</v>
      </c>
      <c r="P85" s="25">
        <f>'Indices des valeurs unitaires'!P85</f>
        <v>6.1192619371038252E-2</v>
      </c>
    </row>
    <row r="86" spans="1:16" ht="15.5">
      <c r="A86" s="22"/>
      <c r="B86" s="23" t="s">
        <v>87</v>
      </c>
      <c r="C86" s="24">
        <f>'Indices des valeurs unitaires'!C86</f>
        <v>99.749705645388445</v>
      </c>
      <c r="D86" s="25">
        <f>'Indices des valeurs unitaires'!D86</f>
        <v>4.1064762432836216E-2</v>
      </c>
      <c r="E86" s="24">
        <f>'Indices des valeurs unitaires'!E86</f>
        <v>98.975953131206182</v>
      </c>
      <c r="F86" s="25">
        <f>'Indices des valeurs unitaires'!F86</f>
        <v>0.10058186274519722</v>
      </c>
      <c r="G86" s="26">
        <f>'Indices des valeurs unitaires'!G86</f>
        <v>100.78175808335641</v>
      </c>
      <c r="H86" s="25">
        <f>'Indices des valeurs unitaires'!H86</f>
        <v>-5.4077849478553763E-2</v>
      </c>
      <c r="I86" s="24">
        <f>'Indices des valeurs unitaires'!I86</f>
        <v>94.555201655117301</v>
      </c>
      <c r="J86" s="25">
        <f>'Indices des valeurs unitaires'!J86</f>
        <v>0.28146902724040529</v>
      </c>
      <c r="K86" s="26">
        <f>'Indices des valeurs unitaires'!K86</f>
        <v>99.197803120237793</v>
      </c>
      <c r="L86" s="25">
        <f>'Indices des valeurs unitaires'!L86</f>
        <v>0.32842322478034386</v>
      </c>
      <c r="M86" s="24">
        <f>'Indices des valeurs unitaires'!M86</f>
        <v>94.792461835588028</v>
      </c>
      <c r="N86" s="25">
        <f>'Indices des valeurs unitaires'!N86</f>
        <v>0.23092152714429381</v>
      </c>
      <c r="O86" s="26">
        <f>'Indices des valeurs unitaires'!O86</f>
        <v>100.22414534305423</v>
      </c>
      <c r="P86" s="25">
        <f>'Indices des valeurs unitaires'!P86</f>
        <v>0.20701900490492203</v>
      </c>
    </row>
    <row r="87" spans="1:16" ht="15.5">
      <c r="A87" s="22"/>
      <c r="B87" s="23" t="s">
        <v>88</v>
      </c>
      <c r="C87" s="24">
        <f>'Indices des valeurs unitaires'!C87</f>
        <v>100.80151146512506</v>
      </c>
      <c r="D87" s="25">
        <f>'Indices des valeurs unitaires'!D87</f>
        <v>5.5724807076135793E-2</v>
      </c>
      <c r="E87" s="24">
        <f>'Indices des valeurs unitaires'!E87</f>
        <v>99.079081283948256</v>
      </c>
      <c r="F87" s="25">
        <f>'Indices des valeurs unitaires'!F87</f>
        <v>9.8935356869059257E-2</v>
      </c>
      <c r="G87" s="26">
        <f>'Indices des valeurs unitaires'!G87</f>
        <v>101.73843979864986</v>
      </c>
      <c r="H87" s="25">
        <f>'Indices des valeurs unitaires'!H87</f>
        <v>-3.9320374508681991E-2</v>
      </c>
      <c r="I87" s="24">
        <f>'Indices des valeurs unitaires'!I87</f>
        <v>91.237997863876544</v>
      </c>
      <c r="J87" s="25">
        <f>'Indices des valeurs unitaires'!J87</f>
        <v>0.11763854224459727</v>
      </c>
      <c r="K87" s="26">
        <f>'Indices des valeurs unitaires'!K87</f>
        <v>86.869345302803197</v>
      </c>
      <c r="L87" s="25">
        <f>'Indices des valeurs unitaires'!L87</f>
        <v>0.17208168024096618</v>
      </c>
      <c r="M87" s="24">
        <f>'Indices des valeurs unitaires'!M87</f>
        <v>90.512529563443053</v>
      </c>
      <c r="N87" s="25">
        <f>'Indices des valeurs unitaires'!N87</f>
        <v>5.8645714074914229E-2</v>
      </c>
      <c r="O87" s="26">
        <f>'Indices des valeurs unitaires'!O87</f>
        <v>87.676777154015994</v>
      </c>
      <c r="P87" s="25">
        <f>'Indices des valeurs unitaires'!P87</f>
        <v>6.6561079251220581E-2</v>
      </c>
    </row>
    <row r="88" spans="1:16" ht="15.5">
      <c r="A88" s="22"/>
      <c r="B88" s="23" t="s">
        <v>89</v>
      </c>
      <c r="C88" s="24">
        <f>'Indices des valeurs unitaires'!C88</f>
        <v>100.31007308672856</v>
      </c>
      <c r="D88" s="25">
        <f>'Indices des valeurs unitaires'!D88</f>
        <v>7.1209555765388441E-2</v>
      </c>
      <c r="E88" s="24">
        <f>'Indices des valeurs unitaires'!E88</f>
        <v>100.78968007445467</v>
      </c>
      <c r="F88" s="25">
        <f>'Indices des valeurs unitaires'!F88</f>
        <v>0.11294127329585114</v>
      </c>
      <c r="G88" s="26">
        <f>'Indices des valeurs unitaires'!G88</f>
        <v>99.524150699385288</v>
      </c>
      <c r="H88" s="25">
        <f>'Indices des valeurs unitaires'!H88</f>
        <v>-3.7496783102381283E-2</v>
      </c>
      <c r="I88" s="24">
        <f>'Indices des valeurs unitaires'!I88</f>
        <v>93.275397143452878</v>
      </c>
      <c r="J88" s="25">
        <f>'Indices des valeurs unitaires'!J88</f>
        <v>0.17010628298369221</v>
      </c>
      <c r="K88" s="26">
        <f>'Indices des valeurs unitaires'!K88</f>
        <v>99.504516017411049</v>
      </c>
      <c r="L88" s="25">
        <f>'Indices des valeurs unitaires'!L88</f>
        <v>0.17694174424657488</v>
      </c>
      <c r="M88" s="24">
        <f>'Indices des valeurs unitaires'!M88</f>
        <v>92.987069268233128</v>
      </c>
      <c r="N88" s="25">
        <f>'Indices des valeurs unitaires'!N88</f>
        <v>9.2322484136495631E-2</v>
      </c>
      <c r="O88" s="26">
        <f>'Indices des valeurs unitaires'!O88</f>
        <v>98.724905113929665</v>
      </c>
      <c r="P88" s="25">
        <f>'Indices des valeurs unitaires'!P88</f>
        <v>5.7505703574115323E-2</v>
      </c>
    </row>
    <row r="89" spans="1:16" ht="15.5">
      <c r="A89" s="27"/>
      <c r="B89" s="28" t="s">
        <v>85</v>
      </c>
      <c r="C89" s="29">
        <f>'Indices des valeurs unitaires'!C89</f>
        <v>98.729870776269394</v>
      </c>
      <c r="D89" s="30">
        <f>'Indices des valeurs unitaires'!D89</f>
        <v>2.2949556376492809E-2</v>
      </c>
      <c r="E89" s="29">
        <f>'Indices des valeurs unitaires'!E89</f>
        <v>98.170957243729845</v>
      </c>
      <c r="F89" s="30">
        <f>'Indices des valeurs unitaires'!F89</f>
        <v>8.4051367773584823E-2</v>
      </c>
      <c r="G89" s="31">
        <f>'Indices des valeurs unitaires'!G89</f>
        <v>100.5693267624476</v>
      </c>
      <c r="H89" s="30">
        <f>'Indices des valeurs unitaires'!H89</f>
        <v>-5.6364313734119743E-2</v>
      </c>
      <c r="I89" s="29">
        <f>'Indices des valeurs unitaires'!I89</f>
        <v>91.130812046803428</v>
      </c>
      <c r="J89" s="30">
        <f>'Indices des valeurs unitaires'!J89</f>
        <v>0.16678111013275998</v>
      </c>
      <c r="K89" s="31">
        <f>'Indices des valeurs unitaires'!K89</f>
        <v>92.318429219581432</v>
      </c>
      <c r="L89" s="30">
        <f>'Indices des valeurs unitaires'!L89</f>
        <v>0.19170875401534709</v>
      </c>
      <c r="M89" s="29">
        <f>'Indices des valeurs unitaires'!M89</f>
        <v>92.303181732420072</v>
      </c>
      <c r="N89" s="30">
        <f>'Indices des valeurs unitaires'!N89</f>
        <v>0.1406047374083132</v>
      </c>
      <c r="O89" s="31">
        <f>'Indices des valeurs unitaires'!O89</f>
        <v>94.038432354674612</v>
      </c>
      <c r="P89" s="30">
        <f>'Indices des valeurs unitaires'!P89</f>
        <v>9.9310225919338108E-2</v>
      </c>
    </row>
    <row r="90" spans="1:16" ht="15.5">
      <c r="A90" s="15">
        <v>2011</v>
      </c>
      <c r="B90" s="16" t="s">
        <v>86</v>
      </c>
      <c r="C90" s="17">
        <f>'Indices des valeurs unitaires'!C90</f>
        <v>103.8874881977852</v>
      </c>
      <c r="D90" s="18">
        <f>'Indices des valeurs unitaires'!D90</f>
        <v>0.10165687192754676</v>
      </c>
      <c r="E90" s="17">
        <f>'Indices des valeurs unitaires'!E90</f>
        <v>105.2514301339432</v>
      </c>
      <c r="F90" s="18">
        <f>'Indices des valeurs unitaires'!F90</f>
        <v>0.12130940440911418</v>
      </c>
      <c r="G90" s="19">
        <f>'Indices des valeurs unitaires'!G90</f>
        <v>98.704110780801514</v>
      </c>
      <c r="H90" s="18">
        <f>'Indices des valeurs unitaires'!H90</f>
        <v>-1.7526413676984719E-2</v>
      </c>
      <c r="I90" s="17">
        <f>'Indices des valeurs unitaires'!I90</f>
        <v>107.45817004994957</v>
      </c>
      <c r="J90" s="18">
        <f>'Indices des valeurs unitaires'!J90</f>
        <v>0.2574876631600807</v>
      </c>
      <c r="K90" s="19">
        <f>'Indices des valeurs unitaires'!K90</f>
        <v>100.78634608057415</v>
      </c>
      <c r="L90" s="18">
        <f>'Indices des valeurs unitaires'!L90</f>
        <v>0.20410841965235491</v>
      </c>
      <c r="M90" s="17">
        <f>'Indices des valeurs unitaires'!M90</f>
        <v>103.43706630535776</v>
      </c>
      <c r="N90" s="18">
        <f>'Indices des valeurs unitaires'!N90</f>
        <v>0.14145129503932585</v>
      </c>
      <c r="O90" s="19">
        <f>'Indices des valeurs unitaires'!O90</f>
        <v>95.757697498408064</v>
      </c>
      <c r="P90" s="18">
        <f>'Indices des valeurs unitaires'!P90</f>
        <v>7.3841363423449602E-2</v>
      </c>
    </row>
    <row r="91" spans="1:16" ht="15.5">
      <c r="A91" s="22"/>
      <c r="B91" s="23" t="s">
        <v>87</v>
      </c>
      <c r="C91" s="24">
        <f>'Indices des valeurs unitaires'!C91</f>
        <v>107.65623913171247</v>
      </c>
      <c r="D91" s="25">
        <f>'Indices des valeurs unitaires'!D91</f>
        <v>7.9263727498423461E-2</v>
      </c>
      <c r="E91" s="24">
        <f>'Indices des valeurs unitaires'!E91</f>
        <v>107.20539517707981</v>
      </c>
      <c r="F91" s="25">
        <f>'Indices des valeurs unitaires'!F91</f>
        <v>8.3145873169459386E-2</v>
      </c>
      <c r="G91" s="26">
        <f>'Indices des valeurs unitaires'!G91</f>
        <v>100.42054222540568</v>
      </c>
      <c r="H91" s="25">
        <f>'Indices des valeurs unitaires'!H91</f>
        <v>-3.5841392809595981E-3</v>
      </c>
      <c r="I91" s="24">
        <f>'Indices des valeurs unitaires'!I91</f>
        <v>104.36495261264687</v>
      </c>
      <c r="J91" s="25">
        <f>'Indices des valeurs unitaires'!J91</f>
        <v>0.10374628561747319</v>
      </c>
      <c r="K91" s="26">
        <f>'Indices des valeurs unitaires'!K91</f>
        <v>104.54805222818825</v>
      </c>
      <c r="L91" s="25">
        <f>'Indices des valeurs unitaires'!L91</f>
        <v>5.3935157227881517E-2</v>
      </c>
      <c r="M91" s="24">
        <f>'Indices des valeurs unitaires'!M91</f>
        <v>96.94278144556398</v>
      </c>
      <c r="N91" s="25">
        <f>'Indices des valeurs unitaires'!N91</f>
        <v>2.2684500099866122E-2</v>
      </c>
      <c r="O91" s="26">
        <f>'Indices des valeurs unitaires'!O91</f>
        <v>97.521260059829856</v>
      </c>
      <c r="P91" s="25">
        <f>'Indices des valeurs unitaires'!P91</f>
        <v>-2.6968404409663464E-2</v>
      </c>
    </row>
    <row r="92" spans="1:16" ht="15.5">
      <c r="A92" s="22"/>
      <c r="B92" s="23" t="s">
        <v>88</v>
      </c>
      <c r="C92" s="24">
        <f>'Indices des valeurs unitaires'!C92</f>
        <v>107.50522330062938</v>
      </c>
      <c r="D92" s="25">
        <f>'Indices des valeurs unitaires'!D92</f>
        <v>6.6504080524860454E-2</v>
      </c>
      <c r="E92" s="24">
        <f>'Indices des valeurs unitaires'!E92</f>
        <v>108.2293481345542</v>
      </c>
      <c r="F92" s="25">
        <f>'Indices des valeurs unitaires'!F92</f>
        <v>9.2353166097517841E-2</v>
      </c>
      <c r="G92" s="26">
        <f>'Indices des valeurs unitaires'!G92</f>
        <v>99.330934865259863</v>
      </c>
      <c r="H92" s="25">
        <f>'Indices des valeurs unitaires'!H92</f>
        <v>-2.3663670665234147E-2</v>
      </c>
      <c r="I92" s="24">
        <f>'Indices des valeurs unitaires'!I92</f>
        <v>102.83648514162545</v>
      </c>
      <c r="J92" s="25">
        <f>'Indices des valeurs unitaires'!J92</f>
        <v>0.12712343047085911</v>
      </c>
      <c r="K92" s="26">
        <f>'Indices des valeurs unitaires'!K92</f>
        <v>106.44910492696492</v>
      </c>
      <c r="L92" s="25">
        <f>'Indices des valeurs unitaires'!L92</f>
        <v>0.22539319890016371</v>
      </c>
      <c r="M92" s="24">
        <f>'Indices des valeurs unitaires'!M92</f>
        <v>95.657198771761514</v>
      </c>
      <c r="N92" s="25">
        <f>'Indices des valeurs unitaires'!N92</f>
        <v>5.6839304272370404E-2</v>
      </c>
      <c r="O92" s="26">
        <f>'Indices des valeurs unitaires'!O92</f>
        <v>98.355119716990615</v>
      </c>
      <c r="P92" s="25">
        <f>'Indices des valeurs unitaires'!P92</f>
        <v>0.12179214279531149</v>
      </c>
    </row>
    <row r="93" spans="1:16" ht="15.5">
      <c r="A93" s="22"/>
      <c r="B93" s="23" t="s">
        <v>89</v>
      </c>
      <c r="C93" s="24">
        <f>'Indices des valeurs unitaires'!C93</f>
        <v>105.92817928962543</v>
      </c>
      <c r="D93" s="25">
        <f>'Indices des valeurs unitaires'!D93</f>
        <v>5.6007398160695457E-2</v>
      </c>
      <c r="E93" s="24">
        <f>'Indices des valeurs unitaires'!E93</f>
        <v>107.15176946937486</v>
      </c>
      <c r="F93" s="25">
        <f>'Indices des valeurs unitaires'!F93</f>
        <v>6.3122428707189371E-2</v>
      </c>
      <c r="G93" s="26">
        <f>'Indices des valeurs unitaires'!G93</f>
        <v>98.8580774859727</v>
      </c>
      <c r="H93" s="25">
        <f>'Indices des valeurs unitaires'!H93</f>
        <v>-6.6925787231731882E-3</v>
      </c>
      <c r="I93" s="24">
        <f>'Indices des valeurs unitaires'!I93</f>
        <v>96.526078487491503</v>
      </c>
      <c r="J93" s="25">
        <f>'Indices des valeurs unitaires'!J93</f>
        <v>3.4850361870228656E-2</v>
      </c>
      <c r="K93" s="26">
        <f>'Indices des valeurs unitaires'!K93</f>
        <v>113.75957420489351</v>
      </c>
      <c r="L93" s="25">
        <f>'Indices des valeurs unitaires'!L93</f>
        <v>0.14326041428097744</v>
      </c>
      <c r="M93" s="24">
        <f>'Indices des valeurs unitaires'!M93</f>
        <v>91.124079669623356</v>
      </c>
      <c r="N93" s="25">
        <f>'Indices des valeurs unitaires'!N93</f>
        <v>-2.0034931881074129E-2</v>
      </c>
      <c r="O93" s="26">
        <f>'Indices des valeurs unitaires'!O93</f>
        <v>106.16677145800507</v>
      </c>
      <c r="P93" s="25">
        <f>'Indices des valeurs unitaires'!P93</f>
        <v>7.5379827769775101E-2</v>
      </c>
    </row>
    <row r="94" spans="1:16" ht="15.5">
      <c r="A94" s="27"/>
      <c r="B94" s="28" t="s">
        <v>85</v>
      </c>
      <c r="C94" s="29">
        <f>'Indices des valeurs unitaires'!C94</f>
        <v>106.1809218616775</v>
      </c>
      <c r="D94" s="30">
        <f>'Indices des valeurs unitaires'!D94</f>
        <v>7.5469065510000016E-2</v>
      </c>
      <c r="E94" s="29">
        <f>'Indices des valeurs unitaires'!E94</f>
        <v>106.95407475516974</v>
      </c>
      <c r="F94" s="30">
        <f>'Indices des valeurs unitaires'!F94</f>
        <v>8.9467575319999978E-2</v>
      </c>
      <c r="G94" s="31">
        <f>'Indices des valeurs unitaires'!G94</f>
        <v>99.277116935224697</v>
      </c>
      <c r="H94" s="30">
        <f>'Indices des valeurs unitaires'!H94</f>
        <v>-1.2848945785181629E-2</v>
      </c>
      <c r="I94" s="29">
        <f>'Indices des valeurs unitaires'!I94</f>
        <v>102.79642157339673</v>
      </c>
      <c r="J94" s="30">
        <f>'Indices des valeurs unitaires'!J94</f>
        <v>0.12800949826499974</v>
      </c>
      <c r="K94" s="31">
        <f>'Indices des valeurs unitaires'!K94</f>
        <v>106.38576936064628</v>
      </c>
      <c r="L94" s="30">
        <f>'Indices des valeurs unitaires'!L94</f>
        <v>0.15237846072538092</v>
      </c>
      <c r="M94" s="29">
        <f>'Indices des valeurs unitaires'!M94</f>
        <v>96.812515629983153</v>
      </c>
      <c r="N94" s="30">
        <f>'Indices des valeurs unitaires'!N94</f>
        <v>4.8853504428864637E-2</v>
      </c>
      <c r="O94" s="31">
        <f>'Indices des valeurs unitaires'!O94</f>
        <v>99.46864540147314</v>
      </c>
      <c r="P94" s="30">
        <f>'Indices des valeurs unitaires'!P94</f>
        <v>5.7744614737068128E-2</v>
      </c>
    </row>
    <row r="95" spans="1:16" ht="15.5">
      <c r="A95" s="15">
        <v>2012</v>
      </c>
      <c r="B95" s="16" t="s">
        <v>86</v>
      </c>
      <c r="C95" s="17">
        <f>'Indices des valeurs unitaires'!C95</f>
        <v>106.58258299553269</v>
      </c>
      <c r="D95" s="18">
        <f>'Indices des valeurs unitaires'!D95</f>
        <v>2.5942438733492685E-2</v>
      </c>
      <c r="E95" s="17">
        <f>'Indices des valeurs unitaires'!E95</f>
        <v>108.92942442798993</v>
      </c>
      <c r="F95" s="18">
        <f>'Indices des valeurs unitaires'!F95</f>
        <v>3.4944839128229446E-2</v>
      </c>
      <c r="G95" s="19">
        <f>'Indices des valeurs unitaires'!G95</f>
        <v>97.845539490563766</v>
      </c>
      <c r="H95" s="18">
        <f>'Indices des valeurs unitaires'!H95</f>
        <v>-8.6984349835685353E-3</v>
      </c>
      <c r="I95" s="17">
        <f>'Indices des valeurs unitaires'!I95</f>
        <v>100.63130480916568</v>
      </c>
      <c r="J95" s="18">
        <f>'Indices des valeurs unitaires'!J95</f>
        <v>-6.3530443870489978E-2</v>
      </c>
      <c r="K95" s="19">
        <f>'Indices des valeurs unitaires'!K95</f>
        <v>106.17125207522504</v>
      </c>
      <c r="L95" s="18">
        <f>'Indices des valeurs unitaires'!L95</f>
        <v>5.3428923699108045E-2</v>
      </c>
      <c r="M95" s="17">
        <f>'Indices des valeurs unitaires'!M95</f>
        <v>94.41627513806948</v>
      </c>
      <c r="N95" s="18">
        <f>'Indices des valeurs unitaires'!N95</f>
        <v>-8.7210431323118717E-2</v>
      </c>
      <c r="O95" s="19">
        <f>'Indices des valeurs unitaires'!O95</f>
        <v>97.467927176654243</v>
      </c>
      <c r="P95" s="18">
        <f>'Indices des valeurs unitaires'!P95</f>
        <v>1.7859970769186582E-2</v>
      </c>
    </row>
    <row r="96" spans="1:16" ht="15.5">
      <c r="A96" s="22"/>
      <c r="B96" s="23" t="s">
        <v>87</v>
      </c>
      <c r="C96" s="24">
        <f>'Indices des valeurs unitaires'!C96</f>
        <v>105.2554834868813</v>
      </c>
      <c r="D96" s="25">
        <f>'Indices des valeurs unitaires'!D96</f>
        <v>-2.230019982301212E-2</v>
      </c>
      <c r="E96" s="24">
        <f>'Indices des valeurs unitaires'!E96</f>
        <v>110.03020154811138</v>
      </c>
      <c r="F96" s="25">
        <f>'Indices des valeurs unitaires'!F96</f>
        <v>2.6349479579508193E-2</v>
      </c>
      <c r="G96" s="26">
        <f>'Indices des valeurs unitaires'!G96</f>
        <v>95.660538657522778</v>
      </c>
      <c r="H96" s="25">
        <f>'Indices des valeurs unitaires'!H96</f>
        <v>-4.7400695738114201E-2</v>
      </c>
      <c r="I96" s="24">
        <f>'Indices des valeurs unitaires'!I96</f>
        <v>94.196424900870682</v>
      </c>
      <c r="J96" s="25">
        <f>'Indices des valeurs unitaires'!J96</f>
        <v>-9.7432399069033615E-2</v>
      </c>
      <c r="K96" s="26">
        <f>'Indices des valeurs unitaires'!K96</f>
        <v>106.90294885745946</v>
      </c>
      <c r="L96" s="25">
        <f>'Indices des valeurs unitaires'!L96</f>
        <v>2.2524538516809231E-2</v>
      </c>
      <c r="M96" s="24">
        <f>'Indices des valeurs unitaires'!M96</f>
        <v>89.493128321242608</v>
      </c>
      <c r="N96" s="25">
        <f>'Indices des valeurs unitaires'!N96</f>
        <v>-7.6845877673775598E-2</v>
      </c>
      <c r="O96" s="26">
        <f>'Indices des valeurs unitaires'!O96</f>
        <v>97.157823355443639</v>
      </c>
      <c r="P96" s="25">
        <f>'Indices des valeurs unitaires'!P96</f>
        <v>-3.7267433189772823E-3</v>
      </c>
    </row>
    <row r="97" spans="1:16" ht="15.5">
      <c r="A97" s="22"/>
      <c r="B97" s="23" t="s">
        <v>88</v>
      </c>
      <c r="C97" s="24">
        <f>'Indices des valeurs unitaires'!C97</f>
        <v>104.16253186120065</v>
      </c>
      <c r="D97" s="25">
        <f>'Indices des valeurs unitaires'!D97</f>
        <v>-3.1093293300560626E-2</v>
      </c>
      <c r="E97" s="24">
        <f>'Indices des valeurs unitaires'!E97</f>
        <v>110.39126906885393</v>
      </c>
      <c r="F97" s="25">
        <f>'Indices des valeurs unitaires'!F97</f>
        <v>1.997536686271047E-2</v>
      </c>
      <c r="G97" s="26">
        <f>'Indices des valeurs unitaires'!G97</f>
        <v>94.357581663665584</v>
      </c>
      <c r="H97" s="25">
        <f>'Indices des valeurs unitaires'!H97</f>
        <v>-5.0068523047130463E-2</v>
      </c>
      <c r="I97" s="24">
        <f>'Indices des valeurs unitaires'!I97</f>
        <v>91.314656379391323</v>
      </c>
      <c r="J97" s="25">
        <f>'Indices des valeurs unitaires'!J97</f>
        <v>-0.11204028167985679</v>
      </c>
      <c r="K97" s="26">
        <f>'Indices des valeurs unitaires'!K97</f>
        <v>104.75996046852484</v>
      </c>
      <c r="L97" s="25">
        <f>'Indices des valeurs unitaires'!L97</f>
        <v>-1.5868094518962941E-2</v>
      </c>
      <c r="M97" s="24">
        <f>'Indices des valeurs unitaires'!M97</f>
        <v>87.665549932810364</v>
      </c>
      <c r="N97" s="25">
        <f>'Indices des valeurs unitaires'!N97</f>
        <v>-8.3544667223836008E-2</v>
      </c>
      <c r="O97" s="26">
        <f>'Indices des valeurs unitaires'!O97</f>
        <v>94.898773564404564</v>
      </c>
      <c r="P97" s="25">
        <f>'Indices des valeurs unitaires'!P97</f>
        <v>-3.5141497082525279E-2</v>
      </c>
    </row>
    <row r="98" spans="1:16" ht="15.5">
      <c r="A98" s="22"/>
      <c r="B98" s="23" t="s">
        <v>89</v>
      </c>
      <c r="C98" s="24">
        <f>'Indices des valeurs unitaires'!C98</f>
        <v>103.50133500210617</v>
      </c>
      <c r="D98" s="25">
        <f>'Indices des valeurs unitaires'!D98</f>
        <v>-2.2910280378593682E-2</v>
      </c>
      <c r="E98" s="24">
        <f>'Indices des valeurs unitaires'!E98</f>
        <v>107.79581558919141</v>
      </c>
      <c r="F98" s="25">
        <f>'Indices des valeurs unitaires'!F98</f>
        <v>6.0105971465140035E-3</v>
      </c>
      <c r="G98" s="26">
        <f>'Indices des valeurs unitaires'!G98</f>
        <v>96.016097133629515</v>
      </c>
      <c r="H98" s="25">
        <f>'Indices des valeurs unitaires'!H98</f>
        <v>-2.8748084371218358E-2</v>
      </c>
      <c r="I98" s="24">
        <f>'Indices des valeurs unitaires'!I98</f>
        <v>89.199755570521603</v>
      </c>
      <c r="J98" s="25">
        <f>'Indices des valeurs unitaires'!J98</f>
        <v>-7.5899933279888657E-2</v>
      </c>
      <c r="K98" s="26">
        <f>'Indices des valeurs unitaires'!K98</f>
        <v>109.08354477041641</v>
      </c>
      <c r="L98" s="25">
        <f>'Indices des valeurs unitaires'!L98</f>
        <v>-4.1104491355207232E-2</v>
      </c>
      <c r="M98" s="24">
        <f>'Indices des valeurs unitaires'!M98</f>
        <v>86.182227088736298</v>
      </c>
      <c r="N98" s="25">
        <f>'Indices des valeurs unitaires'!N98</f>
        <v>-5.4232126116434715E-2</v>
      </c>
      <c r="O98" s="26">
        <f>'Indices des valeurs unitaires'!O98</f>
        <v>101.19460034175675</v>
      </c>
      <c r="P98" s="25">
        <f>'Indices des valeurs unitaires'!P98</f>
        <v>-4.6833590660850903E-2</v>
      </c>
    </row>
    <row r="99" spans="1:16" ht="15.5">
      <c r="A99" s="27"/>
      <c r="B99" s="28" t="s">
        <v>85</v>
      </c>
      <c r="C99" s="29">
        <f>'Indices des valeurs unitaires'!C99</f>
        <v>104.90868132236821</v>
      </c>
      <c r="D99" s="30">
        <f>'Indices des valeurs unitaires'!D99</f>
        <v>-1.198181855085652E-2</v>
      </c>
      <c r="E99" s="29">
        <f>'Indices des valeurs unitaires'!E99</f>
        <v>109.22459894644848</v>
      </c>
      <c r="F99" s="30">
        <f>'Indices des valeurs unitaires'!F99</f>
        <v>2.1228963893860343E-2</v>
      </c>
      <c r="G99" s="31">
        <f>'Indices des valeurs unitaires'!G99</f>
        <v>96.048584599338909</v>
      </c>
      <c r="H99" s="30">
        <f>'Indices des valeurs unitaires'!H99</f>
        <v>-3.2520407880018386E-2</v>
      </c>
      <c r="I99" s="29">
        <f>'Indices des valeurs unitaires'!I99</f>
        <v>93.835535415414881</v>
      </c>
      <c r="J99" s="30">
        <f>'Indices des valeurs unitaires'!J99</f>
        <v>-8.717118768170122E-2</v>
      </c>
      <c r="K99" s="31">
        <f>'Indices des valeurs unitaires'!K99</f>
        <v>106.7294265433991</v>
      </c>
      <c r="L99" s="30">
        <f>'Indices des valeurs unitaires'!L99</f>
        <v>3.2302927808683522E-3</v>
      </c>
      <c r="M99" s="29">
        <f>'Indices des valeurs unitaires'!M99</f>
        <v>89.444967025248118</v>
      </c>
      <c r="N99" s="30">
        <f>'Indices des valeurs unitaires'!N99</f>
        <v>-7.6101199899543573E-2</v>
      </c>
      <c r="O99" s="31">
        <f>'Indices des valeurs unitaires'!O99</f>
        <v>97.715558191911754</v>
      </c>
      <c r="P99" s="30">
        <f>'Indices des valeurs unitaires'!P99</f>
        <v>-1.7624520797338842E-2</v>
      </c>
    </row>
    <row r="100" spans="1:16" ht="15.5">
      <c r="A100" s="15">
        <v>2013</v>
      </c>
      <c r="B100" s="16" t="s">
        <v>86</v>
      </c>
      <c r="C100" s="17">
        <f>'Indices des valeurs unitaires'!C100</f>
        <v>102.85511519783783</v>
      </c>
      <c r="D100" s="18">
        <f>'Indices des valeurs unitaires'!D100</f>
        <v>-3.4972578942387707E-2</v>
      </c>
      <c r="E100" s="17">
        <f>'Indices des valeurs unitaires'!E100</f>
        <v>108.85114145768044</v>
      </c>
      <c r="F100" s="18">
        <f>'Indices des valeurs unitaires'!F100</f>
        <v>-7.18657706313671E-4</v>
      </c>
      <c r="G100" s="19">
        <f>'Indices des valeurs unitaires'!G100</f>
        <v>94.491535706886665</v>
      </c>
      <c r="H100" s="18">
        <f>'Indices des valeurs unitaires'!H100</f>
        <v>-3.4278555784349893E-2</v>
      </c>
      <c r="I100" s="17">
        <f>'Indices des valeurs unitaires'!I100</f>
        <v>89.111034029318702</v>
      </c>
      <c r="J100" s="18">
        <f>'Indices des valeurs unitaires'!J100</f>
        <v>-0.11447999011533928</v>
      </c>
      <c r="K100" s="19">
        <f>'Indices des valeurs unitaires'!K100</f>
        <v>102.43691334837064</v>
      </c>
      <c r="L100" s="18">
        <f>'Indices des valeurs unitaires'!L100</f>
        <v>-3.5172785983615687E-2</v>
      </c>
      <c r="M100" s="17">
        <f>'Indices des valeurs unitaires'!M100</f>
        <v>86.637435442861289</v>
      </c>
      <c r="N100" s="18">
        <f>'Indices des valeurs unitaires'!N100</f>
        <v>-8.2388758546477481E-2</v>
      </c>
      <c r="O100" s="19">
        <f>'Indices des valeurs unitaires'!O100</f>
        <v>94.1073395980236</v>
      </c>
      <c r="P100" s="18">
        <f>'Indices des valeurs unitaires'!P100</f>
        <v>-3.4478906815570191E-2</v>
      </c>
    </row>
    <row r="101" spans="1:16" ht="15.5">
      <c r="A101" s="22"/>
      <c r="B101" s="55" t="s">
        <v>87</v>
      </c>
      <c r="C101" s="24">
        <f>'Indices des valeurs unitaires'!C101</f>
        <v>102.93548503970233</v>
      </c>
      <c r="D101" s="25">
        <f>'Indices des valeurs unitaires'!D101</f>
        <v>-2.2041592231801698E-2</v>
      </c>
      <c r="E101" s="24">
        <f>'Indices des valeurs unitaires'!E101</f>
        <v>106.52374871869792</v>
      </c>
      <c r="F101" s="25">
        <f>'Indices des valeurs unitaires'!F101</f>
        <v>-3.1868094214843767E-2</v>
      </c>
      <c r="G101" s="26">
        <f>'Indices des valeurs unitaires'!G101</f>
        <v>96.631489482714997</v>
      </c>
      <c r="H101" s="25">
        <f>'Indices des valeurs unitaires'!H101</f>
        <v>1.0149961925976076E-2</v>
      </c>
      <c r="I101" s="24">
        <f>'Indices des valeurs unitaires'!I101</f>
        <v>91.959569483883996</v>
      </c>
      <c r="J101" s="25">
        <f>'Indices des valeurs unitaires'!J101</f>
        <v>-2.3746712461122393E-2</v>
      </c>
      <c r="K101" s="26">
        <f>'Indices des valeurs unitaires'!K101</f>
        <v>103.59464439536703</v>
      </c>
      <c r="L101" s="25">
        <f>'Indices des valeurs unitaires'!L101</f>
        <v>-3.0946802660267218E-2</v>
      </c>
      <c r="M101" s="24">
        <f>'Indices des valeurs unitaires'!M101</f>
        <v>89.337092499775878</v>
      </c>
      <c r="N101" s="25">
        <f>'Indices des valeurs unitaires'!N101</f>
        <v>-1.7435508669070938E-3</v>
      </c>
      <c r="O101" s="26">
        <f>'Indices des valeurs unitaires'!O101</f>
        <v>97.25028046949285</v>
      </c>
      <c r="P101" s="25">
        <f>'Indices des valeurs unitaires'!P101</f>
        <v>9.5161779933010686E-4</v>
      </c>
    </row>
    <row r="102" spans="1:16" ht="15.5">
      <c r="A102" s="22"/>
      <c r="B102" s="23" t="s">
        <v>88</v>
      </c>
      <c r="C102" s="24">
        <f>'Indices des valeurs unitaires'!C102</f>
        <v>102.42570441068189</v>
      </c>
      <c r="D102" s="25">
        <f>'Indices des valeurs unitaires'!D102</f>
        <v>-1.6674205393097864E-2</v>
      </c>
      <c r="E102" s="24">
        <f>'Indices des valeurs unitaires'!E102</f>
        <v>105.34720712367488</v>
      </c>
      <c r="F102" s="25">
        <f>'Indices des valeurs unitaires'!F102</f>
        <v>-4.5692580470589016E-2</v>
      </c>
      <c r="G102" s="26">
        <f>'Indices des valeurs unitaires'!G102</f>
        <v>97.226786743797376</v>
      </c>
      <c r="H102" s="25">
        <f>'Indices des valeurs unitaires'!H102</f>
        <v>3.0407785252052948E-2</v>
      </c>
      <c r="I102" s="24">
        <f>'Indices des valeurs unitaires'!I102</f>
        <v>87.872178092752506</v>
      </c>
      <c r="J102" s="25">
        <f>'Indices des valeurs unitaires'!J102</f>
        <v>-3.7699077268999556E-2</v>
      </c>
      <c r="K102" s="26">
        <f>'Indices des valeurs unitaires'!K102</f>
        <v>99.72868647157236</v>
      </c>
      <c r="L102" s="25">
        <f>'Indices des valeurs unitaires'!L102</f>
        <v>-4.8026688578830898E-2</v>
      </c>
      <c r="M102" s="24">
        <f>'Indices des valeurs unitaires'!M102</f>
        <v>85.791138659112249</v>
      </c>
      <c r="N102" s="25">
        <f>'Indices des valeurs unitaires'!N102</f>
        <v>-2.1381389555358097E-2</v>
      </c>
      <c r="O102" s="26">
        <f>'Indices des valeurs unitaires'!O102</f>
        <v>94.666663877060458</v>
      </c>
      <c r="P102" s="25">
        <f>'Indices des valeurs unitaires'!P102</f>
        <v>-2.4458660383696266E-3</v>
      </c>
    </row>
    <row r="103" spans="1:16" ht="15.5">
      <c r="A103" s="22"/>
      <c r="B103" s="23" t="s">
        <v>89</v>
      </c>
      <c r="C103" s="24">
        <f>'Indices des valeurs unitaires'!C103</f>
        <v>101.91245798209991</v>
      </c>
      <c r="D103" s="25">
        <f>'Indices des valeurs unitaires'!D103</f>
        <v>-1.5351270782873794E-2</v>
      </c>
      <c r="E103" s="24">
        <f>'Indices des valeurs unitaires'!E103</f>
        <v>104.80250417043533</v>
      </c>
      <c r="F103" s="25">
        <f>'Indices des valeurs unitaires'!F103</f>
        <v>-2.7768345203338447E-2</v>
      </c>
      <c r="G103" s="26">
        <f>'Indices des valeurs unitaires'!G103</f>
        <v>97.242388231835122</v>
      </c>
      <c r="H103" s="25">
        <f>'Indices des valeurs unitaires'!H103</f>
        <v>1.277172406309046E-2</v>
      </c>
      <c r="I103" s="24">
        <f>'Indices des valeurs unitaires'!I103</f>
        <v>95.629539844782556</v>
      </c>
      <c r="J103" s="25">
        <f>'Indices des valeurs unitaires'!J103</f>
        <v>7.2082980868457047E-2</v>
      </c>
      <c r="K103" s="26">
        <f>'Indices des valeurs unitaires'!K103</f>
        <v>102.90883854854061</v>
      </c>
      <c r="L103" s="25">
        <f>'Indices des valeurs unitaires'!L103</f>
        <v>-5.6605294912916895E-2</v>
      </c>
      <c r="M103" s="24">
        <f>'Indices des valeurs unitaires'!M103</f>
        <v>93.834985180860286</v>
      </c>
      <c r="N103" s="25">
        <f>'Indices des valeurs unitaires'!N103</f>
        <v>8.8797404646371411E-2</v>
      </c>
      <c r="O103" s="26">
        <f>'Indices des valeurs unitaires'!O103</f>
        <v>98.19311033018009</v>
      </c>
      <c r="P103" s="25">
        <f>'Indices des valeurs unitaires'!P103</f>
        <v>-2.9660574787982383E-2</v>
      </c>
    </row>
    <row r="104" spans="1:16" ht="15.5">
      <c r="A104" s="27"/>
      <c r="B104" s="28" t="s">
        <v>85</v>
      </c>
      <c r="C104" s="29">
        <f>'Indices des valeurs unitaires'!C104</f>
        <v>102.474843681179</v>
      </c>
      <c r="D104" s="30">
        <f>'Indices des valeurs unitaires'!D104</f>
        <v>-2.3199582822992563E-2</v>
      </c>
      <c r="E104" s="29">
        <f>'Indices des valeurs unitaires'!E104</f>
        <v>106.35080640359028</v>
      </c>
      <c r="F104" s="30">
        <f>'Indices des valeurs unitaires'!F104</f>
        <v>-2.6310854611305862E-2</v>
      </c>
      <c r="G104" s="31">
        <f>'Indices des valeurs unitaires'!G104</f>
        <v>96.355492869793196</v>
      </c>
      <c r="H104" s="30">
        <f>'Indices des valeurs unitaires'!H104</f>
        <v>3.1953440202636667E-3</v>
      </c>
      <c r="I104" s="29">
        <f>'Indices des valeurs unitaires'!I104</f>
        <v>91.143080363099742</v>
      </c>
      <c r="J104" s="30">
        <f>'Indices des valeurs unitaires'!J104</f>
        <v>-2.8693341391355615E-2</v>
      </c>
      <c r="K104" s="31">
        <f>'Indices des valeurs unitaires'!K104</f>
        <v>102.16727069143427</v>
      </c>
      <c r="L104" s="30">
        <f>'Indices des valeurs unitaires'!L104</f>
        <v>-4.2745061036280695E-2</v>
      </c>
      <c r="M104" s="29">
        <f>'Indices des valeurs unitaires'!M104</f>
        <v>88.941907193013364</v>
      </c>
      <c r="N104" s="30">
        <f>'Indices des valeurs unitaires'!N104</f>
        <v>-5.6242385565724784E-3</v>
      </c>
      <c r="O104" s="31">
        <f>'Indices des valeurs unitaires'!O104</f>
        <v>96.066286797788877</v>
      </c>
      <c r="P104" s="30">
        <f>'Indices des valeurs unitaires'!P104</f>
        <v>-1.6878288623022909E-2</v>
      </c>
    </row>
    <row r="105" spans="1:16" ht="13.25" customHeight="1">
      <c r="A105" s="15">
        <v>2014</v>
      </c>
      <c r="B105" s="16" t="s">
        <v>86</v>
      </c>
      <c r="C105" s="17">
        <f>'Indices des valeurs unitaires'!C105</f>
        <v>101.303047532874</v>
      </c>
      <c r="D105" s="18">
        <f>'Indices des valeurs unitaires'!D105</f>
        <v>-1.508984421415004E-2</v>
      </c>
      <c r="E105" s="17">
        <f>'Indices des valeurs unitaires'!E105</f>
        <v>103.66615771374379</v>
      </c>
      <c r="F105" s="18">
        <f>'Indices des valeurs unitaires'!F105</f>
        <v>-4.7633710354360342E-2</v>
      </c>
      <c r="G105" s="19">
        <f>'Indices des valeurs unitaires'!G105</f>
        <v>97.720461302911303</v>
      </c>
      <c r="H105" s="18">
        <f>'Indices des valeurs unitaires'!H105</f>
        <v>3.4171585548580616E-2</v>
      </c>
      <c r="I105" s="17">
        <f>'Indices des valeurs unitaires'!I105</f>
        <v>100.68104068739643</v>
      </c>
      <c r="J105" s="18">
        <f>'Indices des valeurs unitaires'!J105</f>
        <v>0.12983809226443321</v>
      </c>
      <c r="K105" s="19">
        <f>'Indices des valeurs unitaires'!K105</f>
        <v>102.51863432630526</v>
      </c>
      <c r="L105" s="18">
        <f>'Indices des valeurs unitaires'!L105</f>
        <v>7.9776884390008525E-4</v>
      </c>
      <c r="M105" s="17">
        <f>'Indices des valeurs unitaires'!M105</f>
        <v>99.385993945219042</v>
      </c>
      <c r="N105" s="18">
        <f>'Indices des valeurs unitaires'!N105</f>
        <v>0.14714838264996455</v>
      </c>
      <c r="O105" s="19">
        <f>'Indices des valeurs unitaires'!O105</f>
        <v>98.893058821448776</v>
      </c>
      <c r="P105" s="18">
        <f>'Indices des valeurs unitaires'!P105</f>
        <v>5.0853836096814736E-2</v>
      </c>
    </row>
    <row r="106" spans="1:16" ht="13.25" customHeight="1">
      <c r="A106" s="22"/>
      <c r="B106" s="55" t="s">
        <v>87</v>
      </c>
      <c r="C106" s="24">
        <f>'Indices des valeurs unitaires'!C106</f>
        <v>99.99798338808796</v>
      </c>
      <c r="D106" s="25">
        <f>'Indices des valeurs unitaires'!D106</f>
        <v>-2.8537308105959489E-2</v>
      </c>
      <c r="E106" s="24">
        <f>'Indices des valeurs unitaires'!E106</f>
        <v>103.95785750651224</v>
      </c>
      <c r="F106" s="25">
        <f>'Indices des valeurs unitaires'!F106</f>
        <v>-2.4087503895131788E-2</v>
      </c>
      <c r="G106" s="26">
        <f>'Indices des valeurs unitaires'!G106</f>
        <v>96.190885216948402</v>
      </c>
      <c r="H106" s="25">
        <f>'Indices des valeurs unitaires'!H106</f>
        <v>-4.559634422745892E-3</v>
      </c>
      <c r="I106" s="24">
        <f>'Indices des valeurs unitaires'!I106</f>
        <v>99.470478402882179</v>
      </c>
      <c r="J106" s="25">
        <f>'Indices des valeurs unitaires'!J106</f>
        <v>8.1676207937385753E-2</v>
      </c>
      <c r="K106" s="26">
        <f>'Indices des valeurs unitaires'!K106</f>
        <v>97.518360632627704</v>
      </c>
      <c r="L106" s="25">
        <f>'Indices des valeurs unitaires'!L106</f>
        <v>-5.86544198129519E-2</v>
      </c>
      <c r="M106" s="24">
        <f>'Indices des valeurs unitaires'!M106</f>
        <v>99.472484377464582</v>
      </c>
      <c r="N106" s="25">
        <f>'Indices des valeurs unitaires'!N106</f>
        <v>0.11345110518023778</v>
      </c>
      <c r="O106" s="26">
        <f>'Indices des valeurs unitaires'!O106</f>
        <v>93.805666038277508</v>
      </c>
      <c r="P106" s="25">
        <f>'Indices des valeurs unitaires'!P106</f>
        <v>-3.5420097655100423E-2</v>
      </c>
    </row>
    <row r="107" spans="1:16" ht="13.25" customHeight="1">
      <c r="A107" s="22"/>
      <c r="B107" s="23" t="s">
        <v>88</v>
      </c>
      <c r="C107" s="24">
        <f>'Indices des valeurs unitaires'!C107</f>
        <v>101.00776878357429</v>
      </c>
      <c r="D107" s="25">
        <f>'Indices des valeurs unitaires'!D107</f>
        <v>-1.3843552604942796E-2</v>
      </c>
      <c r="E107" s="24">
        <f>'Indices des valeurs unitaires'!E107</f>
        <v>104.46582248432617</v>
      </c>
      <c r="F107" s="25">
        <f>'Indices des valeurs unitaires'!F107</f>
        <v>-8.3664737149983202E-3</v>
      </c>
      <c r="G107" s="26">
        <f>'Indices des valeurs unitaires'!G107</f>
        <v>96.689775068519936</v>
      </c>
      <c r="H107" s="25">
        <f>'Indices des valeurs unitaires'!H107</f>
        <v>-5.5232893450703245E-3</v>
      </c>
      <c r="I107" s="24">
        <f>'Indices des valeurs unitaires'!I107</f>
        <v>93.7888105958409</v>
      </c>
      <c r="J107" s="25">
        <f>'Indices des valeurs unitaires'!J107</f>
        <v>6.7332261831989162E-2</v>
      </c>
      <c r="K107" s="26">
        <f>'Indices des valeurs unitaires'!K107</f>
        <v>99.701787116327012</v>
      </c>
      <c r="L107" s="25">
        <f>'Indices des valeurs unitaires'!L107</f>
        <v>-2.6972535382801507E-4</v>
      </c>
      <c r="M107" s="24">
        <f>'Indices des valeurs unitaires'!M107</f>
        <v>92.85306637869958</v>
      </c>
      <c r="N107" s="25">
        <f>'Indices des valeurs unitaires'!N107</f>
        <v>8.2315351328388658E-2</v>
      </c>
      <c r="O107" s="26">
        <f>'Indices des valeurs unitaires'!O107</f>
        <v>95.439622974028779</v>
      </c>
      <c r="P107" s="25">
        <f>'Indices des valeurs unitaires'!P107</f>
        <v>8.1650611240735218E-3</v>
      </c>
    </row>
    <row r="108" spans="1:16" ht="13.25" customHeight="1">
      <c r="A108" s="22"/>
      <c r="B108" s="23" t="s">
        <v>89</v>
      </c>
      <c r="C108" s="24">
        <f>'Indices des valeurs unitaires'!C108</f>
        <v>101.22814563460781</v>
      </c>
      <c r="D108" s="25">
        <f>'Indices des valeurs unitaires'!D108</f>
        <v>-6.7147075150742579E-3</v>
      </c>
      <c r="E108" s="24">
        <f>'Indices des valeurs unitaires'!E108</f>
        <v>104.49660158769004</v>
      </c>
      <c r="F108" s="25">
        <f>'Indices des valeurs unitaires'!F108</f>
        <v>-2.9188480291254789E-3</v>
      </c>
      <c r="G108" s="26">
        <f>'Indices des valeurs unitaires'!G108</f>
        <v>96.87218923541792</v>
      </c>
      <c r="H108" s="25">
        <f>'Indices des valeurs unitaires'!H108</f>
        <v>-3.8069714570832191E-3</v>
      </c>
      <c r="I108" s="24">
        <f>'Indices des valeurs unitaires'!I108</f>
        <v>96.34085010528041</v>
      </c>
      <c r="J108" s="25">
        <f>'Indices des valeurs unitaires'!J108</f>
        <v>7.4381855402879671E-3</v>
      </c>
      <c r="K108" s="26">
        <f>'Indices des valeurs unitaires'!K108</f>
        <v>110.92192960165418</v>
      </c>
      <c r="L108" s="25">
        <f>'Indices des valeurs unitaires'!L108</f>
        <v>7.7865916729143822E-2</v>
      </c>
      <c r="M108" s="24">
        <f>'Indices des valeurs unitaires'!M108</f>
        <v>95.171999350900805</v>
      </c>
      <c r="N108" s="25">
        <f>'Indices des valeurs unitaires'!N108</f>
        <v>1.4248568031033611E-2</v>
      </c>
      <c r="O108" s="26">
        <f>'Indices des valeurs unitaires'!O108</f>
        <v>106.14883921197593</v>
      </c>
      <c r="P108" s="25">
        <f>'Indices des valeurs unitaires'!P108</f>
        <v>8.1021253477400093E-2</v>
      </c>
    </row>
    <row r="109" spans="1:16" ht="13.25" customHeight="1">
      <c r="A109" s="27"/>
      <c r="B109" s="28" t="s">
        <v>85</v>
      </c>
      <c r="C109" s="29">
        <f>'Indices des valeurs unitaires'!C109</f>
        <v>100.86347420861192</v>
      </c>
      <c r="D109" s="30">
        <f>'Indices des valeurs unitaires'!D109</f>
        <v>-1.5724537014961345E-2</v>
      </c>
      <c r="E109" s="29">
        <f>'Indices des valeurs unitaires'!E109</f>
        <v>104.0448532827896</v>
      </c>
      <c r="F109" s="30">
        <f>'Indices des valeurs unitaires'!F109</f>
        <v>-2.1682516557982902E-2</v>
      </c>
      <c r="G109" s="31">
        <f>'Indices des valeurs unitaires'!G109</f>
        <v>96.942300388918966</v>
      </c>
      <c r="H109" s="30">
        <f>'Indices des valeurs unitaires'!H109</f>
        <v>6.0900266466254616E-3</v>
      </c>
      <c r="I109" s="29">
        <f>'Indices des valeurs unitaires'!I109</f>
        <v>97.570294948294574</v>
      </c>
      <c r="J109" s="30">
        <f>'Indices des valeurs unitaires'!J109</f>
        <v>7.0517855657169115E-2</v>
      </c>
      <c r="K109" s="31">
        <f>'Indices des valeurs unitaires'!K109</f>
        <v>102.66517791970244</v>
      </c>
      <c r="L109" s="30">
        <f>'Indices des valeurs unitaires'!L109</f>
        <v>4.8734513988531189E-3</v>
      </c>
      <c r="M109" s="29">
        <f>'Indices des valeurs unitaires'!M109</f>
        <v>96.735013059825604</v>
      </c>
      <c r="N109" s="30">
        <f>'Indices des valeurs unitaires'!N109</f>
        <v>8.7620179426784434E-2</v>
      </c>
      <c r="O109" s="31">
        <f>'Indices des valeurs unitaires'!O109</f>
        <v>98.673960970143085</v>
      </c>
      <c r="P109" s="30">
        <f>'Indices des valeurs unitaires'!P109</f>
        <v>2.7144529670883755E-2</v>
      </c>
    </row>
    <row r="110" spans="1:16" ht="13.25" customHeight="1">
      <c r="A110" s="15">
        <v>2015</v>
      </c>
      <c r="B110" s="16" t="s">
        <v>86</v>
      </c>
      <c r="C110" s="17">
        <f>'Indices des valeurs unitaires'!C110</f>
        <v>100.72940648642576</v>
      </c>
      <c r="D110" s="18">
        <f>'Indices des valeurs unitaires'!D110</f>
        <v>-5.662623784956633E-3</v>
      </c>
      <c r="E110" s="17">
        <f>'Indices des valeurs unitaires'!E110</f>
        <v>100.51956995499404</v>
      </c>
      <c r="F110" s="18">
        <f>'Indices des valeurs unitaires'!F110</f>
        <v>-3.0353085598469901E-2</v>
      </c>
      <c r="G110" s="19">
        <f>'Indices des valeurs unitaires'!G110</f>
        <v>100.20875191917919</v>
      </c>
      <c r="H110" s="18">
        <f>'Indices des valeurs unitaires'!H110</f>
        <v>2.5463353151340042E-2</v>
      </c>
      <c r="I110" s="17">
        <f>'Indices des valeurs unitaires'!I110</f>
        <v>98.286549121516131</v>
      </c>
      <c r="J110" s="18">
        <f>'Indices des valeurs unitaires'!J110</f>
        <v>-2.3782944132599248E-2</v>
      </c>
      <c r="K110" s="19">
        <f>'Indices des valeurs unitaires'!K110</f>
        <v>102.91289727539572</v>
      </c>
      <c r="L110" s="18">
        <f>'Indices des valeurs unitaires'!L110</f>
        <v>3.8457686417823927E-3</v>
      </c>
      <c r="M110" s="17">
        <f>'Indices des valeurs unitaires'!M110</f>
        <v>97.574831968022337</v>
      </c>
      <c r="N110" s="18">
        <f>'Indices des valeurs unitaires'!N110</f>
        <v>-1.8223513246695563E-2</v>
      </c>
      <c r="O110" s="19">
        <f>'Indices des valeurs unitaires'!O110</f>
        <v>102.38095658534279</v>
      </c>
      <c r="P110" s="18">
        <f>'Indices des valeurs unitaires'!P110</f>
        <v>3.5269389029531424E-2</v>
      </c>
    </row>
    <row r="111" spans="1:16" ht="15.5">
      <c r="A111" s="22"/>
      <c r="B111" s="55" t="s">
        <v>87</v>
      </c>
      <c r="C111" s="24">
        <f>'Indices des valeurs unitaires'!C111</f>
        <v>100.72158799983947</v>
      </c>
      <c r="D111" s="25">
        <f>'Indices des valeurs unitaires'!D111</f>
        <v>7.2361920434258417E-3</v>
      </c>
      <c r="E111" s="24">
        <f>'Indices des valeurs unitaires'!E111</f>
        <v>101.15934925781414</v>
      </c>
      <c r="F111" s="25">
        <f>'Indices des valeurs unitaires'!F111</f>
        <v>-2.6919641437616118E-2</v>
      </c>
      <c r="G111" s="26">
        <f>'Indices des valeurs unitaires'!G111</f>
        <v>99.567255759169626</v>
      </c>
      <c r="H111" s="25">
        <f>'Indices des valeurs unitaires'!H111</f>
        <v>3.5100732617297119E-2</v>
      </c>
      <c r="I111" s="24">
        <f>'Indices des valeurs unitaires'!I111</f>
        <v>102.34006550711156</v>
      </c>
      <c r="J111" s="25">
        <f>'Indices des valeurs unitaires'!J111</f>
        <v>2.8848630772708085E-2</v>
      </c>
      <c r="K111" s="26">
        <f>'Indices des valeurs unitaires'!K111</f>
        <v>98.481925709464861</v>
      </c>
      <c r="L111" s="25">
        <f>'Indices des valeurs unitaires'!L111</f>
        <v>9.8808580311056469E-3</v>
      </c>
      <c r="M111" s="24">
        <f>'Indices des valeurs unitaires'!M111</f>
        <v>101.60688243643921</v>
      </c>
      <c r="N111" s="25">
        <f>'Indices des valeurs unitaires'!N111</f>
        <v>2.1457170516374191E-2</v>
      </c>
      <c r="O111" s="26">
        <f>'Indices des valeurs unitaires'!O111</f>
        <v>97.353261396012343</v>
      </c>
      <c r="P111" s="25">
        <f>'Indices des valeurs unitaires'!P111</f>
        <v>3.7818561581208054E-2</v>
      </c>
    </row>
    <row r="112" spans="1:16" ht="15.5">
      <c r="A112" s="22"/>
      <c r="B112" s="23" t="s">
        <v>88</v>
      </c>
      <c r="C112" s="24">
        <f>'Indices des valeurs unitaires'!C112</f>
        <v>99.622974723132756</v>
      </c>
      <c r="D112" s="25">
        <f>'Indices des valeurs unitaires'!D112</f>
        <v>-1.370977774401377E-2</v>
      </c>
      <c r="E112" s="24">
        <f>'Indices des valeurs unitaires'!E112</f>
        <v>100.31329693858162</v>
      </c>
      <c r="F112" s="25">
        <f>'Indices des valeurs unitaires'!F112</f>
        <v>-3.9750087128903704E-2</v>
      </c>
      <c r="G112" s="26">
        <f>'Indices des valeurs unitaires'!G112</f>
        <v>99.311833788224988</v>
      </c>
      <c r="H112" s="25">
        <f>'Indices des valeurs unitaires'!H112</f>
        <v>2.7118262689585435E-2</v>
      </c>
      <c r="I112" s="24">
        <f>'Indices des valeurs unitaires'!I112</f>
        <v>97.855713604591784</v>
      </c>
      <c r="J112" s="25">
        <f>'Indices des valeurs unitaires'!J112</f>
        <v>4.3362347628825064E-2</v>
      </c>
      <c r="K112" s="26">
        <f>'Indices des valeurs unitaires'!K112</f>
        <v>98.928398053099968</v>
      </c>
      <c r="L112" s="25">
        <f>'Indices des valeurs unitaires'!L112</f>
        <v>-7.7570230744679804E-3</v>
      </c>
      <c r="M112" s="24">
        <f>'Indices des valeurs unitaires'!M112</f>
        <v>98.226050643988046</v>
      </c>
      <c r="N112" s="25">
        <f>'Indices des valeurs unitaires'!N112</f>
        <v>5.786544779657405E-2</v>
      </c>
      <c r="O112" s="26">
        <f>'Indices des valeurs unitaires'!O112</f>
        <v>98.619426409312837</v>
      </c>
      <c r="P112" s="25">
        <f>'Indices des valeurs unitaires'!P112</f>
        <v>3.3317435004425279E-2</v>
      </c>
    </row>
    <row r="113" spans="1:16" ht="15.5">
      <c r="A113" s="22"/>
      <c r="B113" s="23" t="s">
        <v>89</v>
      </c>
      <c r="C113" s="24">
        <f>'Indices des valeurs unitaires'!C113</f>
        <v>99.044430538403802</v>
      </c>
      <c r="D113" s="25">
        <f>'Indices des valeurs unitaires'!D113</f>
        <v>-2.1572212772585298E-2</v>
      </c>
      <c r="E113" s="24">
        <f>'Indices des valeurs unitaires'!E113</f>
        <v>98.362390100215237</v>
      </c>
      <c r="F113" s="25">
        <f>'Indices des valeurs unitaires'!F113</f>
        <v>-5.8702497442724745E-2</v>
      </c>
      <c r="G113" s="26">
        <f>'Indices des valeurs unitaires'!G113</f>
        <v>100.69339555239934</v>
      </c>
      <c r="H113" s="25">
        <f>'Indices des valeurs unitaires'!H113</f>
        <v>3.9445854864445733E-2</v>
      </c>
      <c r="I113" s="24">
        <f>'Indices des valeurs unitaires'!I113</f>
        <v>101.51767176678055</v>
      </c>
      <c r="J113" s="25">
        <f>'Indices des valeurs unitaires'!J113</f>
        <v>5.3734440331831806E-2</v>
      </c>
      <c r="K113" s="26">
        <f>'Indices des valeurs unitaires'!K113</f>
        <v>99.676778962039464</v>
      </c>
      <c r="L113" s="25">
        <f>'Indices des valeurs unitaires'!L113</f>
        <v>-0.1013789669905546</v>
      </c>
      <c r="M113" s="24">
        <f>'Indices des valeurs unitaires'!M113</f>
        <v>102.49710277996678</v>
      </c>
      <c r="N113" s="25">
        <f>'Indices des valeurs unitaires'!N113</f>
        <v>7.6967001628894999E-2</v>
      </c>
      <c r="O113" s="26">
        <f>'Indices des valeurs unitaires'!O113</f>
        <v>101.33627178079453</v>
      </c>
      <c r="P113" s="25">
        <f>'Indices des valeurs unitaires'!P113</f>
        <v>-4.5337918595330519E-2</v>
      </c>
    </row>
    <row r="114" spans="1:16" ht="15.5">
      <c r="A114" s="27"/>
      <c r="B114" s="28" t="s">
        <v>85</v>
      </c>
      <c r="C114" s="29">
        <f>'Indices des valeurs unitaires'!C114</f>
        <v>100.00000000000004</v>
      </c>
      <c r="D114" s="30">
        <f>'Indices des valeurs unitaires'!D114</f>
        <v>-8.5608215995612736E-3</v>
      </c>
      <c r="E114" s="29">
        <f>'Indices des valeurs unitaires'!E114</f>
        <v>99.999999999999972</v>
      </c>
      <c r="F114" s="30">
        <f>'Indices des valeurs unitaires'!F114</f>
        <v>-3.887605350161711E-2</v>
      </c>
      <c r="G114" s="31">
        <f>'Indices des valeurs unitaires'!G114</f>
        <v>100.00000000000007</v>
      </c>
      <c r="H114" s="30">
        <f>'Indices des valeurs unitaires'!H114</f>
        <v>3.1541438554831498E-2</v>
      </c>
      <c r="I114" s="29">
        <f>'Indices des valeurs unitaires'!I114</f>
        <v>100</v>
      </c>
      <c r="J114" s="30">
        <f>'Indices des valeurs unitaires'!J114</f>
        <v>2.4902098051389508E-2</v>
      </c>
      <c r="K114" s="31">
        <f>'Indices des valeurs unitaires'!K114</f>
        <v>100</v>
      </c>
      <c r="L114" s="30">
        <f>'Indices des valeurs unitaires'!L114</f>
        <v>-2.59599016307843E-2</v>
      </c>
      <c r="M114" s="29">
        <f>'Indices des valeurs unitaires'!M114</f>
        <v>99.999999999999957</v>
      </c>
      <c r="N114" s="30">
        <f>'Indices des valeurs unitaires'!N114</f>
        <v>3.3751863331585301E-2</v>
      </c>
      <c r="O114" s="31">
        <f>'Indices des valeurs unitaires'!O114</f>
        <v>100.00000000000004</v>
      </c>
      <c r="P114" s="30">
        <f>'Indices des valeurs unitaires'!P114</f>
        <v>1.3438591263790378E-2</v>
      </c>
    </row>
    <row r="115" spans="1:16" ht="15.5">
      <c r="A115" s="15">
        <v>2016</v>
      </c>
      <c r="B115" s="16" t="s">
        <v>86</v>
      </c>
      <c r="C115" s="17">
        <f>'Indices des valeurs unitaires'!C115</f>
        <v>98.147626629533406</v>
      </c>
      <c r="D115" s="18">
        <f>'Indices des valeurs unitaires'!D115</f>
        <v>-2.5630845519180864E-2</v>
      </c>
      <c r="E115" s="17">
        <f>'Indices des valeurs unitaires'!E115</f>
        <v>96.775362209770634</v>
      </c>
      <c r="F115" s="18">
        <f>'Indices des valeurs unitaires'!F115</f>
        <v>-3.7248545202688513E-2</v>
      </c>
      <c r="G115" s="19">
        <f>'Indices des valeurs unitaires'!G115</f>
        <v>101.41798944320999</v>
      </c>
      <c r="H115" s="18">
        <f>'Indices des valeurs unitaires'!H115</f>
        <v>1.2067184760529469E-2</v>
      </c>
      <c r="I115" s="17">
        <f>'Indices des valeurs unitaires'!I115</f>
        <v>100.36141786267999</v>
      </c>
      <c r="J115" s="18">
        <f>'Indices des valeurs unitaires'!J115</f>
        <v>2.1110403811192918E-2</v>
      </c>
      <c r="K115" s="19">
        <f>'Indices des valeurs unitaires'!K115</f>
        <v>94.89649145029847</v>
      </c>
      <c r="L115" s="18">
        <f>'Indices des valeurs unitaires'!L115</f>
        <v>-7.7895055307259362E-2</v>
      </c>
      <c r="M115" s="17">
        <f>'Indices des valeurs unitaires'!M115</f>
        <v>102.25557286423515</v>
      </c>
      <c r="N115" s="18">
        <f>'Indices des valeurs unitaires'!N115</f>
        <v>4.7970781007819763E-2</v>
      </c>
      <c r="O115" s="19">
        <f>'Indices des valeurs unitaires'!O115</f>
        <v>98.058523660805818</v>
      </c>
      <c r="P115" s="18">
        <f>'Indices des valeurs unitaires'!P115</f>
        <v>-4.2219110552399186E-2</v>
      </c>
    </row>
    <row r="116" spans="1:16" ht="15.5">
      <c r="A116" s="22"/>
      <c r="B116" s="55" t="s">
        <v>87</v>
      </c>
      <c r="C116" s="24">
        <f>'Indices des valeurs unitaires'!C116</f>
        <v>97.999263254599228</v>
      </c>
      <c r="D116" s="25">
        <f>'Indices des valeurs unitaires'!D116</f>
        <v>-2.7028215095701053E-2</v>
      </c>
      <c r="E116" s="24">
        <f>'Indices des valeurs unitaires'!E116</f>
        <v>96.946007896888887</v>
      </c>
      <c r="F116" s="25">
        <f>'Indices des valeurs unitaires'!F116</f>
        <v>-4.1650538401420099E-2</v>
      </c>
      <c r="G116" s="26">
        <f>'Indices des valeurs unitaires'!G116</f>
        <v>101.08643499671545</v>
      </c>
      <c r="H116" s="25">
        <f>'Indices des valeurs unitaires'!H116</f>
        <v>1.5257819711536232E-2</v>
      </c>
      <c r="I116" s="24">
        <f>'Indices des valeurs unitaires'!I116</f>
        <v>106.82861690086567</v>
      </c>
      <c r="J116" s="25">
        <f>'Indices des valeurs unitaires'!J116</f>
        <v>4.3859180385634994E-2</v>
      </c>
      <c r="K116" s="26">
        <f>'Indices des valeurs unitaires'!K116</f>
        <v>100.15258619368426</v>
      </c>
      <c r="L116" s="25">
        <f>'Indices des valeurs unitaires'!L116</f>
        <v>1.6964132983630656E-2</v>
      </c>
      <c r="M116" s="24">
        <f>'Indices des valeurs unitaires'!M116</f>
        <v>109.0096122695617</v>
      </c>
      <c r="N116" s="25">
        <f>'Indices des valeurs unitaires'!N116</f>
        <v>7.2856578763287175E-2</v>
      </c>
      <c r="O116" s="26">
        <f>'Indices des valeurs unitaires'!O116</f>
        <v>103.30759189197958</v>
      </c>
      <c r="P116" s="25">
        <f>'Indices des valeurs unitaires'!P116</f>
        <v>6.1162106031006934E-2</v>
      </c>
    </row>
    <row r="117" spans="1:16" ht="15.5">
      <c r="A117" s="22"/>
      <c r="B117" s="23" t="s">
        <v>88</v>
      </c>
      <c r="C117" s="24">
        <f>'Indices des valeurs unitaires'!C117</f>
        <v>99.155720455973139</v>
      </c>
      <c r="D117" s="25">
        <f>'Indices des valeurs unitaires'!D117</f>
        <v>-4.6902260091930357E-3</v>
      </c>
      <c r="E117" s="24">
        <f>'Indices des valeurs unitaires'!E117</f>
        <v>96.939108812931579</v>
      </c>
      <c r="F117" s="25">
        <f>'Indices des valeurs unitaires'!F117</f>
        <v>-3.363649913446605E-2</v>
      </c>
      <c r="G117" s="26">
        <f>'Indices des valeurs unitaires'!G117</f>
        <v>102.28660204347358</v>
      </c>
      <c r="H117" s="25">
        <f>'Indices des valeurs unitaires'!H117</f>
        <v>2.9953814583587899E-2</v>
      </c>
      <c r="I117" s="24">
        <f>'Indices des valeurs unitaires'!I117</f>
        <v>100.38968390769692</v>
      </c>
      <c r="J117" s="25">
        <f>'Indices des valeurs unitaires'!J117</f>
        <v>2.5894965247959027E-2</v>
      </c>
      <c r="K117" s="26">
        <f>'Indices des valeurs unitaires'!K117</f>
        <v>96.277376772477808</v>
      </c>
      <c r="L117" s="25">
        <f>'Indices des valeurs unitaires'!L117</f>
        <v>-2.6797373987590706E-2</v>
      </c>
      <c r="M117" s="24">
        <f>'Indices des valeurs unitaires'!M117</f>
        <v>101.24447025955672</v>
      </c>
      <c r="N117" s="25">
        <f>'Indices des valeurs unitaires'!N117</f>
        <v>3.0729318706996373E-2</v>
      </c>
      <c r="O117" s="26">
        <f>'Indices des valeurs unitaires'!O117</f>
        <v>99.317373505330295</v>
      </c>
      <c r="P117" s="25">
        <f>'Indices des valeurs unitaires'!P117</f>
        <v>7.0771765911584079E-3</v>
      </c>
    </row>
    <row r="118" spans="1:16" ht="15.5">
      <c r="A118" s="22"/>
      <c r="B118" s="23" t="s">
        <v>89</v>
      </c>
      <c r="C118" s="24">
        <f>'Indices des valeurs unitaires'!C118</f>
        <v>98.745557828280283</v>
      </c>
      <c r="D118" s="25">
        <f>'Indices des valeurs unitaires'!D118</f>
        <v>-3.0175620022130636E-3</v>
      </c>
      <c r="E118" s="24">
        <f>'Indices des valeurs unitaires'!E118</f>
        <v>99.74225837110842</v>
      </c>
      <c r="F118" s="25">
        <f>'Indices des valeurs unitaires'!F118</f>
        <v>1.4028413395478931E-2</v>
      </c>
      <c r="G118" s="26">
        <f>'Indices des valeurs unitaires'!G118</f>
        <v>99.000723906691846</v>
      </c>
      <c r="H118" s="25">
        <f>'Indices des valeurs unitaires'!H118</f>
        <v>-1.681015558589094E-2</v>
      </c>
      <c r="I118" s="24">
        <f>'Indices des valeurs unitaires'!I118</f>
        <v>100.30696825507708</v>
      </c>
      <c r="J118" s="25">
        <f>'Indices des valeurs unitaires'!J118</f>
        <v>-1.1926037020282094E-2</v>
      </c>
      <c r="K118" s="26">
        <f>'Indices des valeurs unitaires'!K118</f>
        <v>108.17558245286311</v>
      </c>
      <c r="L118" s="25">
        <f>'Indices des valeurs unitaires'!L118</f>
        <v>8.5263624881581498E-2</v>
      </c>
      <c r="M118" s="24">
        <f>'Indices des valeurs unitaires'!M118</f>
        <v>101.58124624655227</v>
      </c>
      <c r="N118" s="25">
        <f>'Indices des valeurs unitaires'!N118</f>
        <v>-8.9354382570266937E-3</v>
      </c>
      <c r="O118" s="26">
        <f>'Indices des valeurs unitaires'!O118</f>
        <v>108.45511643658303</v>
      </c>
      <c r="P118" s="25">
        <f>'Indices des valeurs unitaires'!P118</f>
        <v>7.0249719381699924E-2</v>
      </c>
    </row>
    <row r="119" spans="1:16" ht="15.5">
      <c r="A119" s="27"/>
      <c r="B119" s="28" t="s">
        <v>85</v>
      </c>
      <c r="C119" s="29">
        <f>'Indices des valeurs unitaires'!C119</f>
        <v>98.500038754243036</v>
      </c>
      <c r="D119" s="30">
        <f>'Indices des valeurs unitaires'!D119</f>
        <v>-1.4999612457570061E-2</v>
      </c>
      <c r="E119" s="29">
        <f>'Indices des valeurs unitaires'!E119</f>
        <v>97.571968519688568</v>
      </c>
      <c r="F119" s="30">
        <f>'Indices des valeurs unitaires'!F119</f>
        <v>-2.4280314803114045E-2</v>
      </c>
      <c r="G119" s="31">
        <f>'Indices des valeurs unitaires'!G119</f>
        <v>100.95116481570953</v>
      </c>
      <c r="H119" s="30">
        <f>'Indices des valeurs unitaires'!H119</f>
        <v>9.5116481570946057E-3</v>
      </c>
      <c r="I119" s="29">
        <f>'Indices des valeurs unitaires'!I119</f>
        <v>101.9716717315799</v>
      </c>
      <c r="J119" s="30">
        <f>'Indices des valeurs unitaires'!J119</f>
        <v>1.9716717315799031E-2</v>
      </c>
      <c r="K119" s="31">
        <f>'Indices des valeurs unitaires'!K119</f>
        <v>99.875509217330887</v>
      </c>
      <c r="L119" s="30">
        <f>'Indices des valeurs unitaires'!L119</f>
        <v>-1.2449078266911328E-3</v>
      </c>
      <c r="M119" s="29">
        <f>'Indices des valeurs unitaires'!M119</f>
        <v>103.52449909791261</v>
      </c>
      <c r="N119" s="30">
        <f>'Indices des valeurs unitaires'!N119</f>
        <v>3.5244990979126541E-2</v>
      </c>
      <c r="O119" s="31">
        <f>'Indices des valeurs unitaires'!O119</f>
        <v>102.36086319932912</v>
      </c>
      <c r="P119" s="30">
        <f>'Indices des valeurs unitaires'!P119</f>
        <v>2.3608631993290732E-2</v>
      </c>
    </row>
    <row r="120" spans="1:16" ht="15.5">
      <c r="A120" s="15">
        <v>2017</v>
      </c>
      <c r="B120" s="16" t="s">
        <v>86</v>
      </c>
      <c r="C120" s="17">
        <f>'Indices des valeurs unitaires'!C120</f>
        <v>101.04687946929511</v>
      </c>
      <c r="D120" s="18">
        <f>'Indices des valeurs unitaires'!D120</f>
        <v>2.9539714197116332E-2</v>
      </c>
      <c r="E120" s="17">
        <f>'Indices des valeurs unitaires'!E120</f>
        <v>101.54058563376282</v>
      </c>
      <c r="F120" s="18">
        <f>'Indices des valeurs unitaires'!F120</f>
        <v>4.9240047416852506E-2</v>
      </c>
      <c r="G120" s="19">
        <f>'Indices des valeurs unitaires'!G120</f>
        <v>99.513784403166227</v>
      </c>
      <c r="H120" s="18">
        <f>'Indices des valeurs unitaires'!H120</f>
        <v>-1.8775811377231468E-2</v>
      </c>
      <c r="I120" s="17">
        <f>'Indices des valeurs unitaires'!I120</f>
        <v>112.80785924445465</v>
      </c>
      <c r="J120" s="18">
        <f>'Indices des valeurs unitaires'!J120</f>
        <v>0.12401619712870705</v>
      </c>
      <c r="K120" s="19">
        <f>'Indices des valeurs unitaires'!K120</f>
        <v>110.20521735717361</v>
      </c>
      <c r="L120" s="18">
        <f>'Indices des valeurs unitaires'!L120</f>
        <v>0.1613202519177751</v>
      </c>
      <c r="M120" s="17">
        <f>'Indices des valeurs unitaires'!M120</f>
        <v>111.6391320908958</v>
      </c>
      <c r="N120" s="18">
        <f>'Indices des valeurs unitaires'!N120</f>
        <v>9.1765748934967237E-2</v>
      </c>
      <c r="O120" s="19">
        <f>'Indices des valeurs unitaires'!O120</f>
        <v>108.53317091814148</v>
      </c>
      <c r="P120" s="18">
        <f>'Indices des valeurs unitaires'!P120</f>
        <v>0.10682036467904113</v>
      </c>
    </row>
    <row r="121" spans="1:16" ht="15.5">
      <c r="A121" s="22"/>
      <c r="B121" s="55" t="s">
        <v>87</v>
      </c>
      <c r="C121" s="24">
        <f>'Indices des valeurs unitaires'!C121</f>
        <v>101.37011973866846</v>
      </c>
      <c r="D121" s="25">
        <f>'Indices des valeurs unitaires'!D121</f>
        <v>3.4396753323663765E-2</v>
      </c>
      <c r="E121" s="24">
        <f>'Indices des valeurs unitaires'!E121</f>
        <v>101.04945548074076</v>
      </c>
      <c r="F121" s="25">
        <f>'Indices des valeurs unitaires'!F121</f>
        <v>4.2327143457173332E-2</v>
      </c>
      <c r="G121" s="26">
        <f>'Indices des valeurs unitaires'!G121</f>
        <v>100.31733397909186</v>
      </c>
      <c r="H121" s="25">
        <f>'Indices des valeurs unitaires'!H121</f>
        <v>-7.6083503948733353E-3</v>
      </c>
      <c r="I121" s="24">
        <f>'Indices des valeurs unitaires'!I121</f>
        <v>108.21280613629224</v>
      </c>
      <c r="J121" s="25">
        <f>'Indices des valeurs unitaires'!J121</f>
        <v>1.2957101529368941E-2</v>
      </c>
      <c r="K121" s="26">
        <f>'Indices des valeurs unitaires'!K121</f>
        <v>111.09691093693037</v>
      </c>
      <c r="L121" s="25">
        <f>'Indices des valeurs unitaires'!L121</f>
        <v>0.10927650657049409</v>
      </c>
      <c r="M121" s="24">
        <f>'Indices des valeurs unitaires'!M121</f>
        <v>106.75020056725215</v>
      </c>
      <c r="N121" s="25">
        <f>'Indices des valeurs unitaires'!N121</f>
        <v>-2.0726719921931466E-2</v>
      </c>
      <c r="O121" s="26">
        <f>'Indices des valeurs unitaires'!O121</f>
        <v>109.94310697508367</v>
      </c>
      <c r="P121" s="25">
        <f>'Indices des valeurs unitaires'!P121</f>
        <v>6.4230662641350744E-2</v>
      </c>
    </row>
    <row r="122" spans="1:16" ht="15.5">
      <c r="A122" s="22"/>
      <c r="B122" s="23" t="s">
        <v>88</v>
      </c>
      <c r="C122" s="24">
        <f>'Indices des valeurs unitaires'!C122</f>
        <v>100.43860345589079</v>
      </c>
      <c r="D122" s="25">
        <f>'Indices des valeurs unitaires'!D122</f>
        <v>1.2938063422041986E-2</v>
      </c>
      <c r="E122" s="24">
        <f>'Indices des valeurs unitaires'!E122</f>
        <v>100.3620384510962</v>
      </c>
      <c r="F122" s="25">
        <f>'Indices des valeurs unitaires'!F122</f>
        <v>3.53101001245021E-2</v>
      </c>
      <c r="G122" s="26">
        <f>'Indices des valeurs unitaires'!G122</f>
        <v>100.07628880996862</v>
      </c>
      <c r="H122" s="25">
        <f>'Indices des valeurs unitaires'!H122</f>
        <v>-2.1609020041212641E-2</v>
      </c>
      <c r="I122" s="24">
        <f>'Indices des valeurs unitaires'!I122</f>
        <v>105.60668940473693</v>
      </c>
      <c r="J122" s="25">
        <f>'Indices des valeurs unitaires'!J122</f>
        <v>5.1967545807164513E-2</v>
      </c>
      <c r="K122" s="26">
        <f>'Indices des valeurs unitaires'!K122</f>
        <v>99.346468532847226</v>
      </c>
      <c r="L122" s="25">
        <f>'Indices des valeurs unitaires'!L122</f>
        <v>3.1877600566769478E-2</v>
      </c>
      <c r="M122" s="24">
        <f>'Indices des valeurs unitaires'!M122</f>
        <v>105.14551753113111</v>
      </c>
      <c r="N122" s="25">
        <f>'Indices des valeurs unitaires'!N122</f>
        <v>3.8530966299427642E-2</v>
      </c>
      <c r="O122" s="26">
        <f>'Indices des valeurs unitaires'!O122</f>
        <v>98.988093572109108</v>
      </c>
      <c r="P122" s="25">
        <f>'Indices des valeurs unitaires'!P122</f>
        <v>-3.3154313449853248E-3</v>
      </c>
    </row>
    <row r="123" spans="1:16" ht="15.5">
      <c r="A123" s="22"/>
      <c r="B123" s="23" t="s">
        <v>89</v>
      </c>
      <c r="C123" s="24">
        <f>'Indices des valeurs unitaires'!C123</f>
        <v>101.27924182810965</v>
      </c>
      <c r="D123" s="25">
        <f>'Indices des valeurs unitaires'!D123</f>
        <v>2.565871372396793E-2</v>
      </c>
      <c r="E123" s="24">
        <f>'Indices des valeurs unitaires'!E123</f>
        <v>102.03499671397428</v>
      </c>
      <c r="F123" s="25">
        <f>'Indices des valeurs unitaires'!F123</f>
        <v>2.2986629542067601E-2</v>
      </c>
      <c r="G123" s="26">
        <f>'Indices des valeurs unitaires'!G123</f>
        <v>99.25931796912468</v>
      </c>
      <c r="H123" s="25">
        <f>'Indices des valeurs unitaires'!H123</f>
        <v>2.6120421369500214E-3</v>
      </c>
      <c r="I123" s="24">
        <f>'Indices des valeurs unitaires'!I123</f>
        <v>107.2144620479456</v>
      </c>
      <c r="J123" s="25">
        <f>'Indices des valeurs unitaires'!J123</f>
        <v>6.8863548694872406E-2</v>
      </c>
      <c r="K123" s="26">
        <f>'Indices des valeurs unitaires'!K123</f>
        <v>109.38229536368721</v>
      </c>
      <c r="L123" s="25">
        <f>'Indices des valeurs unitaires'!L123</f>
        <v>1.1155132086761936E-2</v>
      </c>
      <c r="M123" s="24">
        <f>'Indices des valeurs unitaires'!M123</f>
        <v>105.86025340702012</v>
      </c>
      <c r="N123" s="25">
        <f>'Indices des valeurs unitaires'!N123</f>
        <v>4.2123987631359543E-2</v>
      </c>
      <c r="O123" s="26">
        <f>'Indices des valeurs unitaires'!O123</f>
        <v>107.20076335211628</v>
      </c>
      <c r="P123" s="25">
        <f>'Indices des valeurs unitaires'!P123</f>
        <v>-1.1565642319882632E-2</v>
      </c>
    </row>
    <row r="124" spans="1:16" ht="15.5">
      <c r="A124" s="27"/>
      <c r="B124" s="28" t="s">
        <v>85</v>
      </c>
      <c r="C124" s="29">
        <f>'Indices des valeurs unitaires'!C124</f>
        <v>101.02059755876633</v>
      </c>
      <c r="D124" s="30">
        <f>'Indices des valeurs unitaires'!D124</f>
        <v>2.558941941954021E-2</v>
      </c>
      <c r="E124" s="29">
        <f>'Indices des valeurs unitaires'!E124</f>
        <v>101.21783670694813</v>
      </c>
      <c r="F124" s="30">
        <f>'Indices des valeurs unitaires'!F124</f>
        <v>3.7365938625332586E-2</v>
      </c>
      <c r="G124" s="31">
        <f>'Indices des valeurs unitaires'!G124</f>
        <v>99.805134001477555</v>
      </c>
      <c r="H124" s="30">
        <f>'Indices des valeurs unitaires'!H124</f>
        <v>-1.1352328785151746E-2</v>
      </c>
      <c r="I124" s="29">
        <f>'Indices des valeurs unitaires'!I124</f>
        <v>108.46045420835733</v>
      </c>
      <c r="J124" s="30">
        <f>'Indices des valeurs unitaires'!J124</f>
        <v>6.3633187203774172E-2</v>
      </c>
      <c r="K124" s="31">
        <f>'Indices des valeurs unitaires'!K124</f>
        <v>107.50772304765957</v>
      </c>
      <c r="L124" s="30">
        <f>'Indices des valeurs unitaires'!L124</f>
        <v>7.641727076175249E-2</v>
      </c>
      <c r="M124" s="29">
        <f>'Indices des valeurs unitaires'!M124</f>
        <v>107.36469277491952</v>
      </c>
      <c r="N124" s="30">
        <f>'Indices des valeurs unitaires'!N124</f>
        <v>3.7094540040950939E-2</v>
      </c>
      <c r="O124" s="31">
        <f>'Indices des valeurs unitaires'!O124</f>
        <v>106.21420744144363</v>
      </c>
      <c r="P124" s="30">
        <f>'Indices des valeurs unitaires'!P124</f>
        <v>3.7644702493479676E-2</v>
      </c>
    </row>
    <row r="125" spans="1:16" ht="15.5">
      <c r="A125" s="15">
        <v>2018</v>
      </c>
      <c r="B125" s="16" t="s">
        <v>86</v>
      </c>
      <c r="C125" s="17">
        <f>'Indices des valeurs unitaires'!C125</f>
        <v>102.40914640098107</v>
      </c>
      <c r="D125" s="18">
        <f>'Indices des valeurs unitaires'!D125</f>
        <v>1.3481533906249076E-2</v>
      </c>
      <c r="E125" s="17">
        <f>'Indices des valeurs unitaires'!E125</f>
        <v>103.34105073090825</v>
      </c>
      <c r="F125" s="18">
        <f>'Indices des valeurs unitaires'!F125</f>
        <v>1.7731482302449603E-2</v>
      </c>
      <c r="G125" s="19">
        <f>'Indices des valeurs unitaires'!G125</f>
        <v>99.098224448720018</v>
      </c>
      <c r="H125" s="18">
        <f>'Indices des valeurs unitaires'!H125</f>
        <v>-4.1759034382877645E-3</v>
      </c>
      <c r="I125" s="17">
        <f>'Indices des valeurs unitaires'!I125</f>
        <v>113.9708034682952</v>
      </c>
      <c r="J125" s="18">
        <f>'Indices des valeurs unitaires'!J125</f>
        <v>1.0309070942658828E-2</v>
      </c>
      <c r="K125" s="19">
        <f>'Indices des valeurs unitaires'!K125</f>
        <v>112.14916020942074</v>
      </c>
      <c r="L125" s="18">
        <f>'Indices des valeurs unitaires'!L125</f>
        <v>1.7639299652636598E-2</v>
      </c>
      <c r="M125" s="17">
        <f>'Indices des valeurs unitaires'!M125</f>
        <v>111.28967233263003</v>
      </c>
      <c r="N125" s="18">
        <f>'Indices des valeurs unitaires'!N125</f>
        <v>-3.1302622272380122E-3</v>
      </c>
      <c r="O125" s="19">
        <f>'Indices des valeurs unitaires'!O125</f>
        <v>108.52334035333946</v>
      </c>
      <c r="P125" s="18">
        <f>'Indices des valeurs unitaires'!P125</f>
        <v>-9.0576592564777216E-5</v>
      </c>
    </row>
    <row r="126" spans="1:16" ht="15.5">
      <c r="A126" s="22"/>
      <c r="B126" s="55" t="s">
        <v>87</v>
      </c>
      <c r="C126" s="24">
        <f>'Indices des valeurs unitaires'!C126</f>
        <v>102.89570483839708</v>
      </c>
      <c r="D126" s="25">
        <f>'Indices des valeurs unitaires'!D126</f>
        <v>1.5049652734568776E-2</v>
      </c>
      <c r="E126" s="24">
        <f>'Indices des valeurs unitaires'!E126</f>
        <v>105.14276191605468</v>
      </c>
      <c r="F126" s="25">
        <f>'Indices des valeurs unitaires'!F126</f>
        <v>4.0507951436651458E-2</v>
      </c>
      <c r="G126" s="26">
        <f>'Indices des valeurs unitaires'!G126</f>
        <v>97.862851387286526</v>
      </c>
      <c r="H126" s="25">
        <f>'Indices des valeurs unitaires'!H126</f>
        <v>-2.446718323193172E-2</v>
      </c>
      <c r="I126" s="24">
        <f>'Indices des valeurs unitaires'!I126</f>
        <v>116.22181901231414</v>
      </c>
      <c r="J126" s="25">
        <f>'Indices des valeurs unitaires'!J126</f>
        <v>7.4011691979733701E-2</v>
      </c>
      <c r="K126" s="26">
        <f>'Indices des valeurs unitaires'!K126</f>
        <v>114.18753280347784</v>
      </c>
      <c r="L126" s="25">
        <f>'Indices des valeurs unitaires'!L126</f>
        <v>2.7819152130179471E-2</v>
      </c>
      <c r="M126" s="24">
        <f>'Indices des valeurs unitaires'!M126</f>
        <v>112.95108886697109</v>
      </c>
      <c r="N126" s="25">
        <f>'Indices des valeurs unitaires'!N126</f>
        <v>5.8087837463241192E-2</v>
      </c>
      <c r="O126" s="26">
        <f>'Indices des valeurs unitaires'!O126</f>
        <v>108.60237140683489</v>
      </c>
      <c r="P126" s="25">
        <f>'Indices des valeurs unitaires'!P126</f>
        <v>-1.2194812436514321E-2</v>
      </c>
    </row>
    <row r="127" spans="1:16" ht="15.5">
      <c r="A127" s="22"/>
      <c r="B127" s="23" t="s">
        <v>88</v>
      </c>
      <c r="C127" s="24">
        <f>'Indices des valeurs unitaires'!C127</f>
        <v>104.31814407556882</v>
      </c>
      <c r="D127" s="25">
        <f>'Indices des valeurs unitaires'!D127</f>
        <v>3.8625991264223433E-2</v>
      </c>
      <c r="E127" s="24">
        <f>'Indices des valeurs unitaires'!E127</f>
        <v>106.59808189656613</v>
      </c>
      <c r="F127" s="25">
        <f>'Indices des valeurs unitaires'!F127</f>
        <v>6.2135480124874035E-2</v>
      </c>
      <c r="G127" s="26">
        <f>'Indices des valeurs unitaires'!G127</f>
        <v>97.86118307155887</v>
      </c>
      <c r="H127" s="25">
        <f>'Indices des valeurs unitaires'!H127</f>
        <v>-2.2134171488072805E-2</v>
      </c>
      <c r="I127" s="24">
        <f>'Indices des valeurs unitaires'!I127</f>
        <v>110.38107690904341</v>
      </c>
      <c r="J127" s="25">
        <f>'Indices des valeurs unitaires'!J127</f>
        <v>4.5209139034826484E-2</v>
      </c>
      <c r="K127" s="26">
        <f>'Indices des valeurs unitaires'!K127</f>
        <v>107.84653305682103</v>
      </c>
      <c r="L127" s="25">
        <f>'Indices des valeurs unitaires'!L127</f>
        <v>8.5559805491862082E-2</v>
      </c>
      <c r="M127" s="24">
        <f>'Indices des valeurs unitaires'!M127</f>
        <v>105.81196386036407</v>
      </c>
      <c r="N127" s="25">
        <f>'Indices des valeurs unitaires'!N127</f>
        <v>6.3383237334454084E-3</v>
      </c>
      <c r="O127" s="26">
        <f>'Indices des valeurs unitaires'!O127</f>
        <v>101.17117600808831</v>
      </c>
      <c r="P127" s="25">
        <f>'Indices des valeurs unitaires'!P127</f>
        <v>2.2053990103253259E-2</v>
      </c>
    </row>
    <row r="128" spans="1:16" ht="15.5">
      <c r="A128" s="22"/>
      <c r="B128" s="23" t="s">
        <v>89</v>
      </c>
      <c r="C128" s="24">
        <f>'Indices des valeurs unitaires'!C128</f>
        <v>103.87244429642999</v>
      </c>
      <c r="D128" s="25">
        <f>'Indices des valeurs unitaires'!D128</f>
        <v>2.5604481446667084E-2</v>
      </c>
      <c r="E128" s="24">
        <f>'Indices des valeurs unitaires'!E128</f>
        <v>108.09171461694385</v>
      </c>
      <c r="F128" s="25">
        <f>'Indices des valeurs unitaires'!F128</f>
        <v>5.9359220836237493E-2</v>
      </c>
      <c r="G128" s="26">
        <f>'Indices des valeurs unitaires'!G128</f>
        <v>96.096583040183845</v>
      </c>
      <c r="H128" s="25">
        <f>'Indices des valeurs unitaires'!H128</f>
        <v>-3.1863355437568359E-2</v>
      </c>
      <c r="I128" s="24">
        <f>'Indices des valeurs unitaires'!I128</f>
        <v>114.79521913900442</v>
      </c>
      <c r="J128" s="25">
        <f>'Indices des valeurs unitaires'!J128</f>
        <v>7.0706478829961852E-2</v>
      </c>
      <c r="K128" s="26">
        <f>'Indices des valeurs unitaires'!K128</f>
        <v>117.35897982361627</v>
      </c>
      <c r="L128" s="25">
        <f>'Indices des valeurs unitaires'!L128</f>
        <v>7.2924822370999218E-2</v>
      </c>
      <c r="M128" s="24">
        <f>'Indices des valeurs unitaires'!M128</f>
        <v>110.51556542888616</v>
      </c>
      <c r="N128" s="25">
        <f>'Indices des valeurs unitaires'!N128</f>
        <v>4.3976014340027278E-2</v>
      </c>
      <c r="O128" s="26">
        <f>'Indices des valeurs unitaires'!O128</f>
        <v>108.5735204030335</v>
      </c>
      <c r="P128" s="25">
        <f>'Indices des valeurs unitaires'!P128</f>
        <v>1.2805478319293287E-2</v>
      </c>
    </row>
    <row r="129" spans="1:16" ht="15.5">
      <c r="A129" s="27"/>
      <c r="B129" s="28" t="s">
        <v>85</v>
      </c>
      <c r="C129" s="29">
        <f>'Indices des valeurs unitaires'!C129</f>
        <v>103.32931787325084</v>
      </c>
      <c r="D129" s="30">
        <f>'Indices des valeurs unitaires'!D129</f>
        <v>2.2853956225525933E-2</v>
      </c>
      <c r="E129" s="29">
        <f>'Indices des valeurs unitaires'!E129</f>
        <v>105.7312465073361</v>
      </c>
      <c r="F129" s="30">
        <f>'Indices des valeurs unitaires'!F129</f>
        <v>4.4591051806960193E-2</v>
      </c>
      <c r="G129" s="31">
        <f>'Indices des valeurs unitaires'!G129</f>
        <v>97.728269822375921</v>
      </c>
      <c r="H129" s="30">
        <f>'Indices des valeurs unitaires'!H129</f>
        <v>-2.0809191830461215E-2</v>
      </c>
      <c r="I129" s="29">
        <f>'Indices des valeurs unitaires'!I129</f>
        <v>113.84222963216426</v>
      </c>
      <c r="J129" s="30">
        <f>'Indices des valeurs unitaires'!J129</f>
        <v>4.9619702066416756E-2</v>
      </c>
      <c r="K129" s="31">
        <f>'Indices des valeurs unitaires'!K129</f>
        <v>112.88555147333395</v>
      </c>
      <c r="L129" s="30">
        <f>'Indices des valeurs unitaires'!L129</f>
        <v>5.002271718926015E-2</v>
      </c>
      <c r="M129" s="29">
        <f>'Indices des valeurs unitaires'!M129</f>
        <v>110.17418093460087</v>
      </c>
      <c r="N129" s="30">
        <f>'Indices des valeurs unitaires'!N129</f>
        <v>2.6167710138855348E-2</v>
      </c>
      <c r="O129" s="31">
        <f>'Indices des valeurs unitaires'!O129</f>
        <v>106.76650016180548</v>
      </c>
      <c r="P129" s="30">
        <f>'Indices des valeurs unitaires'!P129</f>
        <v>5.1998007956358325E-3</v>
      </c>
    </row>
    <row r="130" spans="1:16" ht="15.5">
      <c r="A130" s="15">
        <v>2019</v>
      </c>
      <c r="B130" s="16" t="s">
        <v>86</v>
      </c>
      <c r="C130" s="17">
        <f>'Indices des valeurs unitaires'!C130</f>
        <v>104.33640884627857</v>
      </c>
      <c r="D130" s="18">
        <f>'Indices des valeurs unitaires'!D130</f>
        <v>1.8819241376657327E-2</v>
      </c>
      <c r="E130" s="17">
        <f>'Indices des valeurs unitaires'!E130</f>
        <v>105.68721535912515</v>
      </c>
      <c r="F130" s="18">
        <f>'Indices des valeurs unitaires'!F130</f>
        <v>2.2703123411490368E-2</v>
      </c>
      <c r="G130" s="19">
        <f>'Indices des valeurs unitaires'!G130</f>
        <v>98.721882766750426</v>
      </c>
      <c r="H130" s="18">
        <f>'Indices des valeurs unitaires'!H130</f>
        <v>-3.7976632181168498E-3</v>
      </c>
      <c r="I130" s="17">
        <f>'Indices des valeurs unitaires'!I130</f>
        <v>115.06774391125967</v>
      </c>
      <c r="J130" s="18">
        <f>'Indices des valeurs unitaires'!J130</f>
        <v>9.6247495813225319E-3</v>
      </c>
      <c r="K130" s="19">
        <f>'Indices des valeurs unitaires'!K130</f>
        <v>116.26137978510866</v>
      </c>
      <c r="L130" s="18">
        <f>'Indices des valeurs unitaires'!L130</f>
        <v>3.6667413006116138E-2</v>
      </c>
      <c r="M130" s="17">
        <f>'Indices des valeurs unitaires'!M130</f>
        <v>110.28532147468468</v>
      </c>
      <c r="N130" s="18">
        <f>'Indices des valeurs unitaires'!N130</f>
        <v>-9.0246546412993574E-3</v>
      </c>
      <c r="O130" s="19">
        <f>'Indices des valeurs unitaires'!O130</f>
        <v>110.00514999856179</v>
      </c>
      <c r="P130" s="18">
        <f>'Indices des valeurs unitaires'!P130</f>
        <v>1.3654294462349999E-2</v>
      </c>
    </row>
    <row r="131" spans="1:16" ht="15.5">
      <c r="A131" s="22"/>
      <c r="B131" s="55" t="s">
        <v>87</v>
      </c>
      <c r="C131" s="24">
        <f>'Indices des valeurs unitaires'!C131</f>
        <v>104.19634889985646</v>
      </c>
      <c r="D131" s="25">
        <f>'Indices des valeurs unitaires'!D131</f>
        <v>1.2640411604178302E-2</v>
      </c>
      <c r="E131" s="24">
        <f>'Indices des valeurs unitaires'!E131</f>
        <v>105.55292796856604</v>
      </c>
      <c r="F131" s="25">
        <f>'Indices des valeurs unitaires'!F131</f>
        <v>3.9010393586467822E-3</v>
      </c>
      <c r="G131" s="26">
        <f>'Indices des valeurs unitaires'!G131</f>
        <v>98.714787836947949</v>
      </c>
      <c r="H131" s="25">
        <f>'Indices des valeurs unitaires'!H131</f>
        <v>8.70541209033379E-3</v>
      </c>
      <c r="I131" s="24">
        <f>'Indices des valeurs unitaires'!I131</f>
        <v>119.08838757927514</v>
      </c>
      <c r="J131" s="25">
        <f>'Indices des valeurs unitaires'!J131</f>
        <v>2.4664633468327226E-2</v>
      </c>
      <c r="K131" s="26">
        <f>'Indices des valeurs unitaires'!K131</f>
        <v>117.41788627001762</v>
      </c>
      <c r="L131" s="25">
        <f>'Indices des valeurs unitaires'!L131</f>
        <v>2.8289896341830711E-2</v>
      </c>
      <c r="M131" s="24">
        <f>'Indices des valeurs unitaires'!M131</f>
        <v>114.29228455378171</v>
      </c>
      <c r="N131" s="25">
        <f>'Indices des valeurs unitaires'!N131</f>
        <v>1.1874127998803304E-2</v>
      </c>
      <c r="O131" s="26">
        <f>'Indices des valeurs unitaires'!O131</f>
        <v>111.24076662751128</v>
      </c>
      <c r="P131" s="25">
        <f>'Indices des valeurs unitaires'!P131</f>
        <v>2.4294084802188205E-2</v>
      </c>
    </row>
    <row r="132" spans="1:16" ht="15.5">
      <c r="A132" s="22"/>
      <c r="B132" s="23" t="s">
        <v>88</v>
      </c>
      <c r="C132" s="24">
        <f>'Indices des valeurs unitaires'!C132</f>
        <v>104.95898954460296</v>
      </c>
      <c r="D132" s="25">
        <f>'Indices des valeurs unitaires'!D132</f>
        <v>6.1431831893970414E-3</v>
      </c>
      <c r="E132" s="24">
        <f>'Indices des valeurs unitaires'!E132</f>
        <v>105.97182972277392</v>
      </c>
      <c r="F132" s="25">
        <f>'Indices des valeurs unitaires'!F132</f>
        <v>-5.8748915801306138E-3</v>
      </c>
      <c r="G132" s="26">
        <f>'Indices des valeurs unitaires'!G132</f>
        <v>99.044236396766394</v>
      </c>
      <c r="H132" s="25">
        <f>'Indices des valeurs unitaires'!H132</f>
        <v>1.2089096903135149E-2</v>
      </c>
      <c r="I132" s="24">
        <f>'Indices des valeurs unitaires'!I132</f>
        <v>110.97818018428735</v>
      </c>
      <c r="J132" s="25">
        <f>'Indices des valeurs unitaires'!J132</f>
        <v>5.4094713692272225E-3</v>
      </c>
      <c r="K132" s="26">
        <f>'Indices des valeurs unitaires'!K132</f>
        <v>110.75642222928741</v>
      </c>
      <c r="L132" s="25">
        <f>'Indices des valeurs unitaires'!L132</f>
        <v>2.6981759079202364E-2</v>
      </c>
      <c r="M132" s="24">
        <f>'Indices des valeurs unitaires'!M132</f>
        <v>105.7348023888192</v>
      </c>
      <c r="N132" s="25">
        <f>'Indices des valeurs unitaires'!N132</f>
        <v>-7.2923201431830686E-4</v>
      </c>
      <c r="O132" s="26">
        <f>'Indices des valeurs unitaires'!O132</f>
        <v>104.51496640100501</v>
      </c>
      <c r="P132" s="25">
        <f>'Indices des valeurs unitaires'!P132</f>
        <v>3.3050820647269899E-2</v>
      </c>
    </row>
    <row r="133" spans="1:16" ht="15.5">
      <c r="A133" s="22"/>
      <c r="B133" s="23" t="s">
        <v>89</v>
      </c>
      <c r="C133" s="24">
        <f>'Indices des valeurs unitaires'!C133</f>
        <v>104.04197329488331</v>
      </c>
      <c r="D133" s="25">
        <f>'Indices des valeurs unitaires'!D133</f>
        <v>1.6320882752071978E-3</v>
      </c>
      <c r="E133" s="24">
        <f>'Indices des valeurs unitaires'!E133</f>
        <v>106.30548389169138</v>
      </c>
      <c r="F133" s="25">
        <f>'Indices des valeurs unitaires'!F133</f>
        <v>-1.6525140077410395E-2</v>
      </c>
      <c r="G133" s="26">
        <f>'Indices des valeurs unitaires'!G133</f>
        <v>97.870748983077632</v>
      </c>
      <c r="H133" s="25">
        <f>'Indices des valeurs unitaires'!H133</f>
        <v>1.8462320789823513E-2</v>
      </c>
      <c r="I133" s="24">
        <f>'Indices des valeurs unitaires'!I133</f>
        <v>108.7409554135486</v>
      </c>
      <c r="J133" s="25">
        <f>'Indices des valeurs unitaires'!J133</f>
        <v>-5.2739685248779936E-2</v>
      </c>
      <c r="K133" s="26">
        <f>'Indices des valeurs unitaires'!K133</f>
        <v>120.14842065656526</v>
      </c>
      <c r="L133" s="25">
        <f>'Indices des valeurs unitaires'!L133</f>
        <v>2.3768448201759808E-2</v>
      </c>
      <c r="M133" s="24">
        <f>'Indices des valeurs unitaires'!M133</f>
        <v>104.51642925432326</v>
      </c>
      <c r="N133" s="25">
        <f>'Indices des valeurs unitaires'!N133</f>
        <v>-5.4283178584678113E-2</v>
      </c>
      <c r="O133" s="26">
        <f>'Indices des valeurs unitaires'!O133</f>
        <v>113.02184634141514</v>
      </c>
      <c r="P133" s="25">
        <f>'Indices des valeurs unitaires'!P133</f>
        <v>4.0970633740797069E-2</v>
      </c>
    </row>
    <row r="134" spans="1:16" ht="15.5">
      <c r="A134" s="27"/>
      <c r="B134" s="28" t="s">
        <v>85</v>
      </c>
      <c r="C134" s="29">
        <f>'Indices des valeurs unitaires'!C134</f>
        <v>104.36451289710122</v>
      </c>
      <c r="D134" s="30">
        <f>'Indices des valeurs unitaires'!D134</f>
        <v>1.0018405667984783E-2</v>
      </c>
      <c r="E134" s="29">
        <f>'Indices des valeurs unitaires'!E134</f>
        <v>105.8385836016819</v>
      </c>
      <c r="F134" s="30">
        <f>'Indices des valeurs unitaires'!F134</f>
        <v>1.0151880157618421E-3</v>
      </c>
      <c r="G134" s="31">
        <f>'Indices des valeurs unitaires'!G134</f>
        <v>98.607246379894619</v>
      </c>
      <c r="H134" s="30">
        <f>'Indices des valeurs unitaires'!H134</f>
        <v>8.9940869629255085E-3</v>
      </c>
      <c r="I134" s="29">
        <f>'Indices des valeurs unitaires'!I134</f>
        <v>113.46881677209268</v>
      </c>
      <c r="J134" s="30">
        <f>'Indices des valeurs unitaires'!J134</f>
        <v>-3.2800908878727751E-3</v>
      </c>
      <c r="K134" s="31">
        <f>'Indices des valeurs unitaires'!K134</f>
        <v>116.1460272352447</v>
      </c>
      <c r="L134" s="30">
        <f>'Indices des valeurs unitaires'!L134</f>
        <v>2.8883021071841517E-2</v>
      </c>
      <c r="M134" s="29">
        <f>'Indices des valeurs unitaires'!M134</f>
        <v>108.72356284934506</v>
      </c>
      <c r="N134" s="30">
        <f>'Indices des valeurs unitaires'!N134</f>
        <v>-1.3166588332677464E-2</v>
      </c>
      <c r="O134" s="31">
        <f>'Indices des valeurs unitaires'!O134</f>
        <v>109.73883368692303</v>
      </c>
      <c r="P134" s="30">
        <f>'Indices des valeurs unitaires'!P134</f>
        <v>2.7839570657584106E-2</v>
      </c>
    </row>
    <row r="135" spans="1:16" ht="15.5">
      <c r="A135" s="15">
        <v>2020</v>
      </c>
      <c r="B135" s="16" t="s">
        <v>86</v>
      </c>
      <c r="C135" s="17">
        <f>'Indices des valeurs unitaires'!C135</f>
        <v>103.63598303317065</v>
      </c>
      <c r="D135" s="18">
        <f>'Indices des valeurs unitaires'!D135</f>
        <v>-6.7131485629324432E-3</v>
      </c>
      <c r="E135" s="17">
        <f>'Indices des valeurs unitaires'!E135</f>
        <v>105.07590854612839</v>
      </c>
      <c r="F135" s="18">
        <f>'Indices des valeurs unitaires'!F135</f>
        <v>-5.7841131580535846E-3</v>
      </c>
      <c r="G135" s="19">
        <f>'Indices des valeurs unitaires'!G135</f>
        <v>98.629633059679307</v>
      </c>
      <c r="H135" s="18">
        <f>'Indices des valeurs unitaires'!H135</f>
        <v>-9.344403133910705E-4</v>
      </c>
      <c r="I135" s="17">
        <f>'Indices des valeurs unitaires'!I135</f>
        <v>108.21488149866126</v>
      </c>
      <c r="J135" s="18">
        <f>'Indices des valeurs unitaires'!J135</f>
        <v>-5.9555025410799267E-2</v>
      </c>
      <c r="K135" s="19">
        <f>'Indices des valeurs unitaires'!K135</f>
        <v>107.22997449235612</v>
      </c>
      <c r="L135" s="18">
        <f>'Indices des valeurs unitaires'!L135</f>
        <v>-7.7681903564586166E-2</v>
      </c>
      <c r="M135" s="17">
        <f>'Indices des valeurs unitaires'!M135</f>
        <v>104.41825158740959</v>
      </c>
      <c r="N135" s="18">
        <f>'Indices des valeurs unitaires'!N135</f>
        <v>-5.3199009703406845E-2</v>
      </c>
      <c r="O135" s="19">
        <f>'Indices des valeurs unitaires'!O135</f>
        <v>102.05000934660688</v>
      </c>
      <c r="P135" s="18">
        <f>'Indices des valeurs unitaires'!P135</f>
        <v>-7.2316074766126059E-2</v>
      </c>
    </row>
    <row r="136" spans="1:16" ht="15.5">
      <c r="A136" s="22"/>
      <c r="B136" s="55" t="s">
        <v>87</v>
      </c>
      <c r="C136" s="24">
        <f>'Indices des valeurs unitaires'!C136</f>
        <v>103.38238940575837</v>
      </c>
      <c r="D136" s="25">
        <f>'Indices des valeurs unitaires'!D136</f>
        <v>-7.8117851795400763E-3</v>
      </c>
      <c r="E136" s="24">
        <f>'Indices des valeurs unitaires'!E136</f>
        <v>103.15462149747898</v>
      </c>
      <c r="F136" s="25">
        <f>'Indices des valeurs unitaires'!F136</f>
        <v>-2.2721363748443586E-2</v>
      </c>
      <c r="G136" s="26">
        <f>'Indices des valeurs unitaires'!G136</f>
        <v>100.22080242743652</v>
      </c>
      <c r="H136" s="25">
        <f>'Indices des valeurs unitaires'!H136</f>
        <v>1.5256220709060672E-2</v>
      </c>
      <c r="I136" s="24">
        <f>'Indices des valeurs unitaires'!I136</f>
        <v>93.152724067258077</v>
      </c>
      <c r="J136" s="25">
        <f>'Indices des valeurs unitaires'!J136</f>
        <v>-0.21778499179655214</v>
      </c>
      <c r="K136" s="26">
        <f>'Indices des valeurs unitaires'!K136</f>
        <v>90.182504938098219</v>
      </c>
      <c r="L136" s="25">
        <f>'Indices des valeurs unitaires'!L136</f>
        <v>-0.23195257721884141</v>
      </c>
      <c r="M136" s="24">
        <f>'Indices des valeurs unitaires'!M136</f>
        <v>90.105021370370352</v>
      </c>
      <c r="N136" s="25">
        <f>'Indices des valeurs unitaires'!N136</f>
        <v>-0.21162638648656754</v>
      </c>
      <c r="O136" s="26">
        <f>'Indices des valeurs unitaires'!O136</f>
        <v>87.424590027022887</v>
      </c>
      <c r="P136" s="25">
        <f>'Indices des valeurs unitaires'!P136</f>
        <v>-0.21409576113617274</v>
      </c>
    </row>
    <row r="137" spans="1:16" ht="15.5">
      <c r="A137" s="22"/>
      <c r="B137" s="23" t="s">
        <v>88</v>
      </c>
      <c r="C137" s="24">
        <f>'Indices des valeurs unitaires'!C137</f>
        <v>102.53006610188864</v>
      </c>
      <c r="D137" s="25">
        <f>'Indices des valeurs unitaires'!D137</f>
        <v>-2.3141642781175361E-2</v>
      </c>
      <c r="E137" s="24">
        <f>'Indices des valeurs unitaires'!E137</f>
        <v>103.91378934179254</v>
      </c>
      <c r="F137" s="25">
        <f>'Indices des valeurs unitaires'!F137</f>
        <v>-1.9420636468817126E-2</v>
      </c>
      <c r="G137" s="26">
        <f>'Indices des valeurs unitaires'!G137</f>
        <v>98.668393050942868</v>
      </c>
      <c r="H137" s="25">
        <f>'Indices des valeurs unitaires'!H137</f>
        <v>-3.7947018372469026E-3</v>
      </c>
      <c r="I137" s="24">
        <f>'Indices des valeurs unitaires'!I137</f>
        <v>104.2514678707693</v>
      </c>
      <c r="J137" s="25">
        <f>'Indices des valeurs unitaires'!J137</f>
        <v>-6.0612926814513031E-2</v>
      </c>
      <c r="K137" s="26">
        <f>'Indices des valeurs unitaires'!K137</f>
        <v>107.92654617068847</v>
      </c>
      <c r="L137" s="25">
        <f>'Indices des valeurs unitaires'!L137</f>
        <v>-2.5550446661598961E-2</v>
      </c>
      <c r="M137" s="24">
        <f>'Indices des valeurs unitaires'!M137</f>
        <v>101.67892388479495</v>
      </c>
      <c r="N137" s="25">
        <f>'Indices des valeurs unitaires'!N137</f>
        <v>-3.8358973700159234E-2</v>
      </c>
      <c r="O137" s="26">
        <f>'Indices des valeurs unitaires'!O137</f>
        <v>103.86162111334156</v>
      </c>
      <c r="P137" s="25">
        <f>'Indices des valeurs unitaires'!P137</f>
        <v>-6.2512127225558102E-3</v>
      </c>
    </row>
    <row r="138" spans="1:16" ht="15.5">
      <c r="A138" s="22"/>
      <c r="B138" s="23" t="s">
        <v>89</v>
      </c>
      <c r="C138" s="24">
        <f>'Indices des valeurs unitaires'!C138</f>
        <v>102.20400900730638</v>
      </c>
      <c r="D138" s="25">
        <f>'Indices des valeurs unitaires'!D138</f>
        <v>-1.7665603884382621E-2</v>
      </c>
      <c r="E138" s="24">
        <f>'Indices des valeurs unitaires'!E138</f>
        <v>99.937729399602858</v>
      </c>
      <c r="F138" s="25">
        <f>'Indices des valeurs unitaires'!F138</f>
        <v>-5.9900526849360529E-2</v>
      </c>
      <c r="G138" s="26">
        <f>'Indices des valeurs unitaires'!G138</f>
        <v>102.26769171294833</v>
      </c>
      <c r="H138" s="25">
        <f>'Indices des valeurs unitaires'!H138</f>
        <v>4.4926014928433379E-2</v>
      </c>
      <c r="I138" s="24">
        <f>'Indices des valeurs unitaires'!I138</f>
        <v>109.18193457279553</v>
      </c>
      <c r="J138" s="25">
        <f>'Indices des valeurs unitaires'!J138</f>
        <v>4.055318049853901E-3</v>
      </c>
      <c r="K138" s="26">
        <f>'Indices des valeurs unitaires'!K138</f>
        <v>113.95595063487553</v>
      </c>
      <c r="L138" s="25">
        <f>'Indices des valeurs unitaires'!L138</f>
        <v>-5.1540169965200076E-2</v>
      </c>
      <c r="M138" s="24">
        <f>'Indices des valeurs unitaires'!M138</f>
        <v>106.82744799667331</v>
      </c>
      <c r="N138" s="25">
        <f>'Indices des valeurs unitaires'!N138</f>
        <v>2.211153556276382E-2</v>
      </c>
      <c r="O138" s="26">
        <f>'Indices des valeurs unitaires'!O138</f>
        <v>114.02695590493212</v>
      </c>
      <c r="P138" s="25">
        <f>'Indices des valeurs unitaires'!P138</f>
        <v>8.8930555998948894E-3</v>
      </c>
    </row>
    <row r="139" spans="1:16" ht="15.5">
      <c r="A139" s="27"/>
      <c r="B139" s="28" t="s">
        <v>85</v>
      </c>
      <c r="C139" s="29">
        <f>'Indices des valeurs unitaires'!C139</f>
        <v>102.90173206989114</v>
      </c>
      <c r="D139" s="30">
        <f>'Indices des valeurs unitaires'!D139</f>
        <v>-1.4016074876450764E-2</v>
      </c>
      <c r="E139" s="29">
        <f>'Indices des valeurs unitaires'!E139</f>
        <v>102.73772293821409</v>
      </c>
      <c r="F139" s="30">
        <f>'Indices des valeurs unitaires'!F139</f>
        <v>-2.9298017395411709E-2</v>
      </c>
      <c r="G139" s="31">
        <f>'Indices des valeurs unitaires'!G139</f>
        <v>100.15963866726507</v>
      </c>
      <c r="H139" s="30">
        <f>'Indices des valeurs unitaires'!H139</f>
        <v>1.5743186676055228E-2</v>
      </c>
      <c r="I139" s="29">
        <f>'Indices des valeurs unitaires'!I139</f>
        <v>103.70025200237103</v>
      </c>
      <c r="J139" s="30">
        <f>'Indices des valeurs unitaires'!J139</f>
        <v>-8.6090302583680417E-2</v>
      </c>
      <c r="K139" s="31">
        <f>'Indices des valeurs unitaires'!K139</f>
        <v>104.82374405900458</v>
      </c>
      <c r="L139" s="30">
        <f>'Indices des valeurs unitaires'!L139</f>
        <v>-9.7483172225148268E-2</v>
      </c>
      <c r="M139" s="29">
        <f>'Indices des valeurs unitaires'!M139</f>
        <v>100.77600242135625</v>
      </c>
      <c r="N139" s="30">
        <f>'Indices des valeurs unitaires'!N139</f>
        <v>-7.3098785761845364E-2</v>
      </c>
      <c r="O139" s="31">
        <f>'Indices des valeurs unitaires'!O139</f>
        <v>102.03043347772562</v>
      </c>
      <c r="P139" s="30">
        <f>'Indices des valeurs unitaires'!P139</f>
        <v>-7.0243139554306874E-2</v>
      </c>
    </row>
    <row r="140" spans="1:16" ht="15.5">
      <c r="A140" s="15">
        <v>2021</v>
      </c>
      <c r="B140" s="16" t="s">
        <v>86</v>
      </c>
      <c r="C140" s="17">
        <f>'Indices des valeurs unitaires'!C140</f>
        <v>104.94239213299832</v>
      </c>
      <c r="D140" s="18">
        <f>'Indices des valeurs unitaires'!D140</f>
        <v>1.2605748134888002E-2</v>
      </c>
      <c r="E140" s="17">
        <f>'Indices des valeurs unitaires'!E140</f>
        <v>105.41314204369704</v>
      </c>
      <c r="F140" s="18">
        <f>'Indices des valeurs unitaires'!F140</f>
        <v>3.2094273771670636E-3</v>
      </c>
      <c r="G140" s="19">
        <f>'Indices des valeurs unitaires'!G140</f>
        <v>99.553423888547428</v>
      </c>
      <c r="H140" s="18">
        <f>'Indices des valeurs unitaires'!H140</f>
        <v>9.3662604250909984E-3</v>
      </c>
      <c r="I140" s="17">
        <f>'Indices des valeurs unitaires'!I140</f>
        <v>111.41500688007291</v>
      </c>
      <c r="J140" s="18">
        <f>'Indices des valeurs unitaires'!J140</f>
        <v>2.9571952924526759E-2</v>
      </c>
      <c r="K140" s="19">
        <f>'Indices des valeurs unitaires'!K140</f>
        <v>111.59481432916884</v>
      </c>
      <c r="L140" s="18">
        <f>'Indices des valeurs unitaires'!L140</f>
        <v>4.070540776939071E-2</v>
      </c>
      <c r="M140" s="17">
        <f>'Indices des valeurs unitaires'!M140</f>
        <v>106.16777892662436</v>
      </c>
      <c r="N140" s="18">
        <f>'Indices des valeurs unitaires'!N140</f>
        <v>1.6754995535911959E-2</v>
      </c>
      <c r="O140" s="19">
        <f>'Indices des valeurs unitaires'!O140</f>
        <v>105.86423302220641</v>
      </c>
      <c r="P140" s="18">
        <f>'Indices des valeurs unitaires'!P140</f>
        <v>3.7376024755125047E-2</v>
      </c>
    </row>
    <row r="141" spans="1:16" ht="15.5">
      <c r="A141" s="22"/>
      <c r="B141" s="55" t="s">
        <v>87</v>
      </c>
      <c r="C141" s="24">
        <f>'Indices des valeurs unitaires'!C141</f>
        <v>110.61492946558066</v>
      </c>
      <c r="D141" s="25">
        <f>'Indices des valeurs unitaires'!D141</f>
        <v>6.9959111038107175E-2</v>
      </c>
      <c r="E141" s="24">
        <f>'Indices des valeurs unitaires'!E141</f>
        <v>111.50712367514569</v>
      </c>
      <c r="F141" s="25">
        <f>'Indices des valeurs unitaires'!F141</f>
        <v>8.0970702586222326E-2</v>
      </c>
      <c r="G141" s="26">
        <f>'Indices des valeurs unitaires'!G141</f>
        <v>99.199876940450665</v>
      </c>
      <c r="H141" s="25">
        <f>'Indices des valeurs unitaires'!H141</f>
        <v>-1.0186762251530031E-2</v>
      </c>
      <c r="I141" s="24">
        <f>'Indices des valeurs unitaires'!I141</f>
        <v>120.17762610919078</v>
      </c>
      <c r="J141" s="25">
        <f>'Indices des valeurs unitaires'!J141</f>
        <v>0.29011392111754242</v>
      </c>
      <c r="K141" s="26">
        <f>'Indices des valeurs unitaires'!K141</f>
        <v>136.65269858541555</v>
      </c>
      <c r="L141" s="25">
        <f>'Indices des valeurs unitaires'!L141</f>
        <v>0.5152905619467405</v>
      </c>
      <c r="M141" s="24">
        <f>'Indices des valeurs unitaires'!M141</f>
        <v>108.64503253748011</v>
      </c>
      <c r="N141" s="25">
        <f>'Indices des valeurs unitaires'!N141</f>
        <v>0.20576002186273662</v>
      </c>
      <c r="O141" s="26">
        <f>'Indices des valeurs unitaires'!O141</f>
        <v>122.55064437275469</v>
      </c>
      <c r="P141" s="25">
        <f>'Indices des valeurs unitaires'!P141</f>
        <v>0.40178689239348286</v>
      </c>
    </row>
    <row r="142" spans="1:16" ht="15.5">
      <c r="A142" s="22"/>
      <c r="B142" s="23" t="s">
        <v>88</v>
      </c>
      <c r="C142" s="24">
        <f>'Indices des valeurs unitaires'!C142</f>
        <v>118.69051954290391</v>
      </c>
      <c r="D142" s="25">
        <f>'Indices des valeurs unitaires'!D142</f>
        <v>0.15761672702869348</v>
      </c>
      <c r="E142" s="24">
        <f>'Indices des valeurs unitaires'!E142</f>
        <v>114.3815224889381</v>
      </c>
      <c r="F142" s="25">
        <f>'Indices des valeurs unitaires'!F142</f>
        <v>0.10073478422305598</v>
      </c>
      <c r="G142" s="26">
        <f>'Indices des valeurs unitaires'!G142</f>
        <v>103.76721428444226</v>
      </c>
      <c r="H142" s="25">
        <f>'Indices des valeurs unitaires'!H142</f>
        <v>5.1676338043398072E-2</v>
      </c>
      <c r="I142" s="24">
        <f>'Indices des valeurs unitaires'!I142</f>
        <v>122.10478032495782</v>
      </c>
      <c r="J142" s="25">
        <f>'Indices des valeurs unitaires'!J142</f>
        <v>0.17125238443951291</v>
      </c>
      <c r="K142" s="26">
        <f>'Indices des valeurs unitaires'!K142</f>
        <v>118.6065749573807</v>
      </c>
      <c r="L142" s="25">
        <f>'Indices des valeurs unitaires'!L142</f>
        <v>9.8956458495405825E-2</v>
      </c>
      <c r="M142" s="24">
        <f>'Indices des valeurs unitaires'!M142</f>
        <v>102.87660783287728</v>
      </c>
      <c r="N142" s="25">
        <f>'Indices des valeurs unitaires'!N142</f>
        <v>1.1779077731382542E-2</v>
      </c>
      <c r="O142" s="26">
        <f>'Indices des valeurs unitaires'!O142</f>
        <v>103.69382429653461</v>
      </c>
      <c r="P142" s="25">
        <f>'Indices des valeurs unitaires'!P142</f>
        <v>-1.6155805677616839E-3</v>
      </c>
    </row>
    <row r="143" spans="1:16" ht="15.5">
      <c r="A143" s="22"/>
      <c r="B143" s="23" t="s">
        <v>89</v>
      </c>
      <c r="C143" s="24">
        <f>'Indices des valeurs unitaires'!C143</f>
        <v>120.98567211915311</v>
      </c>
      <c r="D143" s="25">
        <f>'Indices des valeurs unitaires'!D143</f>
        <v>0.18376640304299666</v>
      </c>
      <c r="E143" s="24">
        <f>'Indices des valeurs unitaires'!E143</f>
        <v>121.87032952315472</v>
      </c>
      <c r="F143" s="25">
        <f>'Indices des valeurs unitaires'!F143</f>
        <v>0.21946266195276418</v>
      </c>
      <c r="G143" s="26">
        <f>'Indices des valeurs unitaires'!G143</f>
        <v>99.274099440394522</v>
      </c>
      <c r="H143" s="25">
        <f>'Indices des valeurs unitaires'!H143</f>
        <v>-2.9272121257575882E-2</v>
      </c>
      <c r="I143" s="24">
        <f>'Indices des valeurs unitaires'!I143</f>
        <v>125.90038724991392</v>
      </c>
      <c r="J143" s="25">
        <f>'Indices des valeurs unitaires'!J143</f>
        <v>0.15312471557253457</v>
      </c>
      <c r="K143" s="26">
        <f>'Indices des valeurs unitaires'!K143</f>
        <v>142.51034085249623</v>
      </c>
      <c r="L143" s="25">
        <f>'Indices des valeurs unitaires'!L143</f>
        <v>0.2505739284217931</v>
      </c>
      <c r="M143" s="24">
        <f>'Indices des valeurs unitaires'!M143</f>
        <v>104.06222905958695</v>
      </c>
      <c r="N143" s="25">
        <f>'Indices des valeurs unitaires'!N143</f>
        <v>-2.5884910563177269E-2</v>
      </c>
      <c r="O143" s="26">
        <f>'Indices des valeurs unitaires'!O143</f>
        <v>116.93604293194268</v>
      </c>
      <c r="P143" s="25">
        <f>'Indices des valeurs unitaires'!P143</f>
        <v>2.5512274741736986E-2</v>
      </c>
    </row>
    <row r="144" spans="1:16" ht="15.5">
      <c r="A144" s="27"/>
      <c r="B144" s="28" t="s">
        <v>85</v>
      </c>
      <c r="C144" s="29">
        <f>'Indices des valeurs unitaires'!C144</f>
        <v>113.53282132957807</v>
      </c>
      <c r="D144" s="30">
        <f>'Indices des valeurs unitaires'!D144</f>
        <v>0.10331302540628048</v>
      </c>
      <c r="E144" s="29">
        <f>'Indices des valeurs unitaires'!E144</f>
        <v>112.87876640450811</v>
      </c>
      <c r="F144" s="30">
        <f>'Indices des valeurs unitaires'!F144</f>
        <v>9.8708080890529279E-2</v>
      </c>
      <c r="G144" s="31">
        <f>'Indices des valeurs unitaires'!G144</f>
        <v>100.57943131901894</v>
      </c>
      <c r="H144" s="30">
        <f>'Indices des valeurs unitaires'!H144</f>
        <v>4.1912356847495892E-3</v>
      </c>
      <c r="I144" s="29">
        <f>'Indices des valeurs unitaires'!I144</f>
        <v>119.89945014103387</v>
      </c>
      <c r="J144" s="30">
        <f>'Indices des valeurs unitaires'!J144</f>
        <v>0.15621175287300607</v>
      </c>
      <c r="K144" s="31">
        <f>'Indices des valeurs unitaires'!K144</f>
        <v>127.34110718111531</v>
      </c>
      <c r="L144" s="30">
        <f>'Indices des valeurs unitaires'!L144</f>
        <v>0.21481166623313749</v>
      </c>
      <c r="M144" s="29">
        <f>'Indices des valeurs unitaires'!M144</f>
        <v>105.60774297414306</v>
      </c>
      <c r="N144" s="30">
        <f>'Indices des valeurs unitaires'!N144</f>
        <v>4.7945348462868562E-2</v>
      </c>
      <c r="O144" s="31">
        <f>'Indices des valeurs unitaires'!O144</f>
        <v>112.81227748784966</v>
      </c>
      <c r="P144" s="30">
        <f>'Indices des valeurs unitaires'!P144</f>
        <v>0.10567282371173919</v>
      </c>
    </row>
    <row r="145" spans="1:16" ht="15.5">
      <c r="A145" s="15">
        <v>2022</v>
      </c>
      <c r="B145" s="16" t="s">
        <v>86</v>
      </c>
      <c r="C145" s="17">
        <f>'Indices des valeurs unitaires'!C145</f>
        <v>128.9511378883108</v>
      </c>
      <c r="D145" s="18">
        <f>'Indices des valeurs unitaires'!D145</f>
        <v>0.2287802409238498</v>
      </c>
      <c r="E145" s="17">
        <f>'Indices des valeurs unitaires'!E145</f>
        <v>134.86354940205604</v>
      </c>
      <c r="F145" s="18">
        <f>'Indices des valeurs unitaires'!F145</f>
        <v>0.27938079434299462</v>
      </c>
      <c r="G145" s="19">
        <f>'Indices des valeurs unitaires'!G145</f>
        <v>95.616004813784699</v>
      </c>
      <c r="H145" s="18">
        <f>'Indices des valeurs unitaires'!H145</f>
        <v>-3.9550815240375556E-2</v>
      </c>
      <c r="I145" s="17">
        <f>'Indices des valeurs unitaires'!I145</f>
        <v>136.11014893908023</v>
      </c>
      <c r="J145" s="18">
        <f>'Indices des valeurs unitaires'!J145</f>
        <v>0.22165005191436349</v>
      </c>
      <c r="K145" s="19">
        <f>'Indices des valeurs unitaires'!K145</f>
        <v>143.97806816692216</v>
      </c>
      <c r="L145" s="18">
        <f>'Indices des valeurs unitaires'!L145</f>
        <v>0.29018600938062517</v>
      </c>
      <c r="M145" s="17">
        <f>'Indices des valeurs unitaires'!M145</f>
        <v>105.55172382966491</v>
      </c>
      <c r="N145" s="18">
        <f>'Indices des valeurs unitaires'!N145</f>
        <v>-5.8026559770571282E-3</v>
      </c>
      <c r="O145" s="19">
        <f>'Indices des valeurs unitaires'!O145</f>
        <v>106.75832632707439</v>
      </c>
      <c r="P145" s="18">
        <f>'Indices des valeurs unitaires'!P145</f>
        <v>8.4456598734383853E-3</v>
      </c>
    </row>
    <row r="146" spans="1:16" ht="15.5">
      <c r="A146" s="22"/>
      <c r="B146" s="55" t="s">
        <v>87</v>
      </c>
      <c r="C146" s="24">
        <f>'Indices des valeurs unitaires'!C146</f>
        <v>141.15475291591676</v>
      </c>
      <c r="D146" s="25">
        <f>'Indices des valeurs unitaires'!D146</f>
        <v>0.27609133412537212</v>
      </c>
      <c r="E146" s="24">
        <f>'Indices des valeurs unitaires'!E146</f>
        <v>144.87404396833404</v>
      </c>
      <c r="F146" s="25">
        <f>'Indices des valeurs unitaires'!F146</f>
        <v>0.29923577250899569</v>
      </c>
      <c r="G146" s="26">
        <f>'Indices des valeurs unitaires'!G146</f>
        <v>97.43274160744059</v>
      </c>
      <c r="H146" s="25">
        <f>'Indices des valeurs unitaires'!H146</f>
        <v>-1.7813886342529228E-2</v>
      </c>
      <c r="I146" s="24">
        <f>'Indices des valeurs unitaires'!I146</f>
        <v>146.17354893484389</v>
      </c>
      <c r="J146" s="25">
        <f>'Indices des valeurs unitaires'!J146</f>
        <v>0.21631250064828023</v>
      </c>
      <c r="K146" s="26">
        <f>'Indices des valeurs unitaires'!K146</f>
        <v>150.01459915603994</v>
      </c>
      <c r="L146" s="25">
        <f>'Indices des valeurs unitaires'!L146</f>
        <v>9.7779997826186016E-2</v>
      </c>
      <c r="M146" s="24">
        <f>'Indices des valeurs unitaires'!M146</f>
        <v>103.55552747268575</v>
      </c>
      <c r="N146" s="25">
        <f>'Indices des valeurs unitaires'!N146</f>
        <v>-4.684526246553046E-2</v>
      </c>
      <c r="O146" s="26">
        <f>'Indices des valeurs unitaires'!O146</f>
        <v>103.54829274236972</v>
      </c>
      <c r="P146" s="25">
        <f>'Indices des valeurs unitaires'!P146</f>
        <v>-0.15505713354379999</v>
      </c>
    </row>
    <row r="147" spans="1:16" ht="15.5">
      <c r="A147" s="22"/>
      <c r="B147" s="23" t="s">
        <v>88</v>
      </c>
      <c r="C147" s="24">
        <f>'Indices des valeurs unitaires'!C147</f>
        <v>138.87066469372297</v>
      </c>
      <c r="D147" s="25">
        <f>'Indices des valeurs unitaires'!D147</f>
        <v>0.1700232270322517</v>
      </c>
      <c r="E147" s="24">
        <f>'Indices des valeurs unitaires'!E147</f>
        <v>147.13208349145532</v>
      </c>
      <c r="F147" s="25">
        <f>'Indices des valeurs unitaires'!F147</f>
        <v>0.28632737429845401</v>
      </c>
      <c r="G147" s="26">
        <f>'Indices des valeurs unitaires'!G147</f>
        <v>94.385032413265506</v>
      </c>
      <c r="H147" s="25">
        <f>'Indices des valeurs unitaires'!H147</f>
        <v>-9.0415666796823876E-2</v>
      </c>
      <c r="I147" s="24">
        <f>'Indices des valeurs unitaires'!I147</f>
        <v>138.23773340403443</v>
      </c>
      <c r="J147" s="25">
        <f>'Indices des valeurs unitaires'!J147</f>
        <v>0.13212384507913563</v>
      </c>
      <c r="K147" s="26">
        <f>'Indices des valeurs unitaires'!K147</f>
        <v>142.46766994111343</v>
      </c>
      <c r="L147" s="25">
        <f>'Indices des valeurs unitaires'!L147</f>
        <v>0.20117851807378145</v>
      </c>
      <c r="M147" s="24">
        <f>'Indices des valeurs unitaires'!M147</f>
        <v>99.544229667882362</v>
      </c>
      <c r="N147" s="25">
        <f>'Indices des valeurs unitaires'!N147</f>
        <v>-3.2391991096832808E-2</v>
      </c>
      <c r="O147" s="26">
        <f>'Indices des valeurs unitaires'!O147</f>
        <v>96.829778088058688</v>
      </c>
      <c r="P147" s="25">
        <f>'Indices des valeurs unitaires'!P147</f>
        <v>-6.6195323154894181E-2</v>
      </c>
    </row>
    <row r="148" spans="1:16" ht="15.5">
      <c r="A148" s="22"/>
      <c r="B148" s="23" t="s">
        <v>89</v>
      </c>
      <c r="C148" s="24">
        <f>'Indices des valeurs unitaires'!C148</f>
        <v>136.72987464894788</v>
      </c>
      <c r="D148" s="25">
        <f>'Indices des valeurs unitaires'!D148</f>
        <v>0.1301327855937276</v>
      </c>
      <c r="E148" s="24">
        <f>'Indices des valeurs unitaires'!E148</f>
        <v>147.7370223777489</v>
      </c>
      <c r="F148" s="25">
        <f>'Indices des valeurs unitaires'!F148</f>
        <v>0.212247664840191</v>
      </c>
      <c r="G148" s="26">
        <f>'Indices des valeurs unitaires'!G148</f>
        <v>92.549499406684376</v>
      </c>
      <c r="H148" s="25">
        <f>'Indices des valeurs unitaires'!H148</f>
        <v>-6.7737708743937641E-2</v>
      </c>
      <c r="I148" s="24">
        <f>'Indices des valeurs unitaires'!I148</f>
        <v>136.93203895918452</v>
      </c>
      <c r="J148" s="25">
        <f>'Indices des valeurs unitaires'!J148</f>
        <v>8.7622063364845987E-2</v>
      </c>
      <c r="K148" s="26">
        <f>'Indices des valeurs unitaires'!K148</f>
        <v>148.45795130297523</v>
      </c>
      <c r="L148" s="25">
        <f>'Indices des valeurs unitaires'!L148</f>
        <v>4.1734588626344063E-2</v>
      </c>
      <c r="M148" s="24">
        <f>'Indices des valeurs unitaires'!M148</f>
        <v>100.14785672169721</v>
      </c>
      <c r="N148" s="25">
        <f>'Indices des valeurs unitaires'!N148</f>
        <v>-3.7615687971169064E-2</v>
      </c>
      <c r="O148" s="26">
        <f>'Indices des valeurs unitaires'!O148</f>
        <v>100.48798122070106</v>
      </c>
      <c r="P148" s="25">
        <f>'Indices des valeurs unitaires'!P148</f>
        <v>-0.14065861387848116</v>
      </c>
    </row>
    <row r="149" spans="1:16" ht="15.5">
      <c r="A149" s="27"/>
      <c r="B149" s="28" t="s">
        <v>85</v>
      </c>
      <c r="C149" s="29">
        <f>'Indices des valeurs unitaires'!C149</f>
        <v>136.20638437354233</v>
      </c>
      <c r="D149" s="30">
        <f>'Indices des valeurs unitaires'!D149</f>
        <v>0.19970932439126524</v>
      </c>
      <c r="E149" s="29">
        <f>'Indices des valeurs unitaires'!E149</f>
        <v>143.15142451999193</v>
      </c>
      <c r="F149" s="30">
        <f>'Indices des valeurs unitaires'!F149</f>
        <v>0.26818735781537389</v>
      </c>
      <c r="G149" s="31">
        <f>'Indices des valeurs unitaires'!G149</f>
        <v>95.148465920100094</v>
      </c>
      <c r="H149" s="30">
        <f>'Indices des valeurs unitaires'!H149</f>
        <v>-5.3996779736135592E-2</v>
      </c>
      <c r="I149" s="29">
        <f>'Indices des valeurs unitaires'!I149</f>
        <v>139.36336755928576</v>
      </c>
      <c r="J149" s="30">
        <f>'Indices des valeurs unitaires'!J149</f>
        <v>0.16233533511085427</v>
      </c>
      <c r="K149" s="31">
        <f>'Indices des valeurs unitaires'!K149</f>
        <v>146.22957214176267</v>
      </c>
      <c r="L149" s="30">
        <f>'Indices des valeurs unitaires'!L149</f>
        <v>0.14832967435867034</v>
      </c>
      <c r="M149" s="29">
        <f>'Indices des valeurs unitaires'!M149</f>
        <v>102.31779383930014</v>
      </c>
      <c r="N149" s="30">
        <f>'Indices des valeurs unitaires'!N149</f>
        <v>-3.1152537135922288E-2</v>
      </c>
      <c r="O149" s="31">
        <f>'Indices des valeurs unitaires'!O149</f>
        <v>102.1502738321272</v>
      </c>
      <c r="P149" s="30">
        <f>'Indices des valeurs unitaires'!P149</f>
        <v>-9.451102214358538E-2</v>
      </c>
    </row>
    <row r="150" spans="1:16" ht="15.5">
      <c r="A150" s="15">
        <v>2023</v>
      </c>
      <c r="B150" s="16" t="s">
        <v>86</v>
      </c>
      <c r="C150" s="17">
        <f>'Indices des valeurs unitaires'!C150</f>
        <v>135.05608557294616</v>
      </c>
      <c r="D150" s="18">
        <f>'Indices des valeurs unitaires'!D150</f>
        <v>4.7343108285892575E-2</v>
      </c>
      <c r="E150" s="17">
        <f>'Indices des valeurs unitaires'!E150</f>
        <v>140.99781592675532</v>
      </c>
      <c r="F150" s="18">
        <f>'Indices des valeurs unitaires'!F150</f>
        <v>4.548498502298625E-2</v>
      </c>
      <c r="G150" s="19">
        <f>'Indices des valeurs unitaires'!G150</f>
        <v>95.785941566005718</v>
      </c>
      <c r="H150" s="18">
        <f>'Indices des valeurs unitaires'!H150</f>
        <v>1.777283547372398E-3</v>
      </c>
      <c r="I150" s="17">
        <f>'Indices des valeurs unitaires'!I150</f>
        <v>141.98453625513002</v>
      </c>
      <c r="J150" s="18">
        <f>'Indices des valeurs unitaires'!J150</f>
        <v>4.3159069046930745E-2</v>
      </c>
      <c r="K150" s="19">
        <f>'Indices des valeurs unitaires'!K150</f>
        <v>148.91642865743603</v>
      </c>
      <c r="L150" s="18">
        <f>'Indices des valeurs unitaires'!L150</f>
        <v>3.4299394021515439E-2</v>
      </c>
      <c r="M150" s="17">
        <f>'Indices des valeurs unitaires'!M150</f>
        <v>105.13005441612752</v>
      </c>
      <c r="N150" s="18">
        <f>'Indices des valeurs unitaires'!N150</f>
        <v>-3.9949078824885898E-3</v>
      </c>
      <c r="O150" s="19">
        <f>'Indices des valeurs unitaires'!O150</f>
        <v>105.61612439074533</v>
      </c>
      <c r="P150" s="18">
        <f>'Indices des valeurs unitaires'!P150</f>
        <v>-1.0698949446150987E-2</v>
      </c>
    </row>
    <row r="151" spans="1:16" ht="15.5">
      <c r="A151" s="22"/>
      <c r="B151" s="55" t="s">
        <v>87</v>
      </c>
      <c r="C151" s="24">
        <f>'Indices des valeurs unitaires'!C151</f>
        <v>133.75419346413605</v>
      </c>
      <c r="D151" s="25">
        <f>'Indices des valeurs unitaires'!D151</f>
        <v>-5.2428694740368272E-2</v>
      </c>
      <c r="E151" s="24">
        <f>'Indices des valeurs unitaires'!E151</f>
        <v>131.03073073532533</v>
      </c>
      <c r="F151" s="25">
        <f>'Indices des valeurs unitaires'!F151</f>
        <v>-9.5554130014031458E-2</v>
      </c>
      <c r="G151" s="26">
        <f>'Indices des valeurs unitaires'!G151</f>
        <v>102.07849159775499</v>
      </c>
      <c r="H151" s="25">
        <f>'Indices des valeurs unitaires'!H151</f>
        <v>4.7681610038566545E-2</v>
      </c>
      <c r="I151" s="24">
        <f>'Indices des valeurs unitaires'!I151</f>
        <v>135.78009177970137</v>
      </c>
      <c r="J151" s="25">
        <f>'Indices des valeurs unitaires'!J151</f>
        <v>-7.1103542541580883E-2</v>
      </c>
      <c r="K151" s="26">
        <f>'Indices des valeurs unitaires'!K151</f>
        <v>134.65842843090701</v>
      </c>
      <c r="L151" s="25">
        <f>'Indices des valeurs unitaires'!L151</f>
        <v>-0.10236450859799302</v>
      </c>
      <c r="M151" s="24">
        <f>'Indices des valeurs unitaires'!M151</f>
        <v>101.51464284079326</v>
      </c>
      <c r="N151" s="25">
        <f>'Indices des valeurs unitaires'!N151</f>
        <v>-1.970811874267946E-2</v>
      </c>
      <c r="O151" s="26">
        <f>'Indices des valeurs unitaires'!O151</f>
        <v>102.76858541139437</v>
      </c>
      <c r="P151" s="25">
        <f>'Indices des valeurs unitaires'!P151</f>
        <v>-7.5298907430109306E-3</v>
      </c>
    </row>
    <row r="152" spans="1:16" ht="15.5">
      <c r="A152" s="22"/>
      <c r="B152" s="23" t="s">
        <v>88</v>
      </c>
      <c r="C152" s="24">
        <f>'Indices des valeurs unitaires'!C152</f>
        <v>128.14985403780045</v>
      </c>
      <c r="D152" s="25">
        <f>'Indices des valeurs unitaires'!D152</f>
        <v>-7.7199966454881572E-2</v>
      </c>
      <c r="E152" s="24">
        <f>'Indices des valeurs unitaires'!E152</f>
        <v>131.87353348113484</v>
      </c>
      <c r="F152" s="25">
        <f>'Indices des valeurs unitaires'!F152</f>
        <v>-0.10370647684878748</v>
      </c>
      <c r="G152" s="26">
        <f>'Indices des valeurs unitaires'!G152</f>
        <v>97.176325419484513</v>
      </c>
      <c r="H152" s="25">
        <f>'Indices des valeurs unitaires'!H152</f>
        <v>2.9573470865563851E-2</v>
      </c>
      <c r="I152" s="24">
        <f>'Indices des valeurs unitaires'!I152</f>
        <v>128.42874398519547</v>
      </c>
      <c r="J152" s="25">
        <f>'Indices des valeurs unitaires'!J152</f>
        <v>-7.0957394752485789E-2</v>
      </c>
      <c r="K152" s="26">
        <f>'Indices des valeurs unitaires'!K152</f>
        <v>125.04621885280149</v>
      </c>
      <c r="L152" s="25">
        <f>'Indices des valeurs unitaires'!L152</f>
        <v>-0.12228354050791172</v>
      </c>
      <c r="M152" s="24">
        <f>'Indices des valeurs unitaires'!M152</f>
        <v>100.21762798677301</v>
      </c>
      <c r="N152" s="25">
        <f>'Indices des valeurs unitaires'!N152</f>
        <v>6.7648152096546656E-3</v>
      </c>
      <c r="O152" s="26">
        <f>'Indices des valeurs unitaires'!O152</f>
        <v>94.822831808544791</v>
      </c>
      <c r="P152" s="25">
        <f>'Indices des valeurs unitaires'!P152</f>
        <v>-2.0726540111335848E-2</v>
      </c>
    </row>
    <row r="153" spans="1:16" ht="15.5">
      <c r="A153" s="22"/>
      <c r="B153" s="23" t="s">
        <v>89</v>
      </c>
      <c r="C153" s="24">
        <f>'Indices des valeurs unitaires'!C153</f>
        <v>125.94669354078114</v>
      </c>
      <c r="D153" s="25">
        <f>'Indices des valeurs unitaires'!D153</f>
        <v>-7.8864850390980151E-2</v>
      </c>
      <c r="E153" s="24">
        <f>'Indices des valeurs unitaires'!E153</f>
        <v>134.3761673743374</v>
      </c>
      <c r="F153" s="25">
        <f>'Indices des valeurs unitaires'!F153</f>
        <v>-9.0436742181314048E-2</v>
      </c>
      <c r="G153" s="26">
        <f>'Indices des valeurs unitaires'!G153</f>
        <v>93.726957690291982</v>
      </c>
      <c r="H153" s="25">
        <f>'Indices des valeurs unitaires'!H153</f>
        <v>1.2722470582294308E-2</v>
      </c>
      <c r="I153" s="24">
        <f>'Indices des valeurs unitaires'!I153</f>
        <v>124.49643222795004</v>
      </c>
      <c r="J153" s="25">
        <f>'Indices des valeurs unitaires'!J153</f>
        <v>-9.0815902733626719E-2</v>
      </c>
      <c r="K153" s="26">
        <f>'Indices des valeurs unitaires'!K153</f>
        <v>130.41300218626753</v>
      </c>
      <c r="L153" s="25">
        <f>'Indices des valeurs unitaires'!L153</f>
        <v>-0.1215492262848306</v>
      </c>
      <c r="M153" s="24">
        <f>'Indices des valeurs unitaires'!M153</f>
        <v>98.848511801255412</v>
      </c>
      <c r="N153" s="25">
        <f>'Indices des valeurs unitaires'!N153</f>
        <v>-1.2974265880223193E-2</v>
      </c>
      <c r="O153" s="26">
        <f>'Indices des valeurs unitaires'!O153</f>
        <v>97.050693388932942</v>
      </c>
      <c r="P153" s="25">
        <f>'Indices des valeurs unitaires'!P153</f>
        <v>-3.420595965818863E-2</v>
      </c>
    </row>
    <row r="154" spans="1:16" ht="15.5">
      <c r="A154" s="27"/>
      <c r="B154" s="28" t="s">
        <v>85</v>
      </c>
      <c r="C154" s="29">
        <f>'Indices des valeurs unitaires'!C154</f>
        <v>130.64612458086486</v>
      </c>
      <c r="D154" s="30">
        <f>'Indices des valeurs unitaires'!D154</f>
        <v>-4.0822314007165836E-2</v>
      </c>
      <c r="E154" s="29">
        <f>'Indices des valeurs unitaires'!E154</f>
        <v>134.49835497893235</v>
      </c>
      <c r="F154" s="30">
        <f>'Indices des valeurs unitaires'!F154</f>
        <v>-6.0446967748135315E-2</v>
      </c>
      <c r="G154" s="31">
        <f>'Indices des valeurs unitaires'!G154</f>
        <v>97.135853149526696</v>
      </c>
      <c r="H154" s="30">
        <f>'Indices des valeurs unitaires'!H154</f>
        <v>2.0887223038314556E-2</v>
      </c>
      <c r="I154" s="29">
        <f>'Indices des valeurs unitaires'!I154</f>
        <v>132.67245106199422</v>
      </c>
      <c r="J154" s="30">
        <f>'Indices des valeurs unitaires'!J154</f>
        <v>-4.801058279856215E-2</v>
      </c>
      <c r="K154" s="31">
        <f>'Indices des valeurs unitaires'!K154</f>
        <v>134.75851953185301</v>
      </c>
      <c r="L154" s="30">
        <f>'Indices des valeurs unitaires'!L154</f>
        <v>-7.84455048448683E-2</v>
      </c>
      <c r="M154" s="29">
        <f>'Indices des valeurs unitaires'!M154</f>
        <v>101.55100389516349</v>
      </c>
      <c r="N154" s="30">
        <f>'Indices des valeurs unitaires'!N154</f>
        <v>-7.4941993505153563E-3</v>
      </c>
      <c r="O154" s="31">
        <f>'Indices des valeurs unitaires'!O154</f>
        <v>100.19343326017736</v>
      </c>
      <c r="P154" s="30">
        <f>'Indices des valeurs unitaires'!P154</f>
        <v>-1.9156488754652715E-2</v>
      </c>
    </row>
    <row r="156" spans="1:16">
      <c r="A156" s="6" t="s">
        <v>99</v>
      </c>
    </row>
    <row r="157" spans="1:16">
      <c r="A157" s="6" t="s">
        <v>100</v>
      </c>
    </row>
  </sheetData>
  <mergeCells count="14">
    <mergeCell ref="C6:P6"/>
    <mergeCell ref="A3:P3"/>
    <mergeCell ref="A5:P5"/>
    <mergeCell ref="A7:B9"/>
    <mergeCell ref="C7:H7"/>
    <mergeCell ref="I7:L7"/>
    <mergeCell ref="M7:P7"/>
    <mergeCell ref="C8:D8"/>
    <mergeCell ref="E8:F8"/>
    <mergeCell ref="G8:H8"/>
    <mergeCell ref="I8:J8"/>
    <mergeCell ref="K8:L8"/>
    <mergeCell ref="M8:N8"/>
    <mergeCell ref="O8:P8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/>
  </sheetViews>
  <sheetFormatPr defaultColWidth="9" defaultRowHeight="13"/>
  <cols>
    <col min="1" max="11" width="11.6328125" style="6" customWidth="1"/>
    <col min="12" max="16384" width="9" style="33"/>
  </cols>
  <sheetData>
    <row r="1" spans="1:11">
      <c r="A1" s="33"/>
      <c r="B1" s="33"/>
      <c r="C1" s="34"/>
      <c r="D1" s="34"/>
      <c r="E1" s="34"/>
      <c r="F1" s="34"/>
      <c r="G1" s="34"/>
      <c r="H1" s="34"/>
      <c r="I1" s="95" t="str">
        <f>'Table des matières - Contents'!K5</f>
        <v>Edition of March 28, 2024 N° 04/2023</v>
      </c>
      <c r="J1" s="95"/>
      <c r="K1" s="95"/>
    </row>
    <row r="2" spans="1:11">
      <c r="A2" s="33"/>
      <c r="B2" s="35"/>
      <c r="C2" s="35"/>
      <c r="D2" s="35"/>
      <c r="E2" s="35"/>
      <c r="F2" s="35"/>
      <c r="G2" s="35"/>
      <c r="H2" s="35"/>
      <c r="I2" s="35"/>
      <c r="J2" s="33"/>
      <c r="K2" s="11" t="s">
        <v>69</v>
      </c>
    </row>
    <row r="3" spans="1:1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1" spans="1:11" ht="66" customHeight="1"/>
    <row r="39" spans="1:11">
      <c r="A39" s="36"/>
      <c r="B39" s="91" t="s">
        <v>90</v>
      </c>
      <c r="C39" s="92"/>
      <c r="D39" s="92"/>
      <c r="E39" s="37"/>
      <c r="F39" s="38" t="s">
        <v>91</v>
      </c>
      <c r="G39" s="39"/>
      <c r="H39" s="93" t="s">
        <v>94</v>
      </c>
      <c r="I39" s="40"/>
      <c r="J39" s="33"/>
      <c r="K39" s="33"/>
    </row>
    <row r="40" spans="1:11" ht="26">
      <c r="A40" s="56" t="s">
        <v>95</v>
      </c>
      <c r="B40" s="42" t="s">
        <v>148</v>
      </c>
      <c r="C40" s="43" t="s">
        <v>149</v>
      </c>
      <c r="D40" s="43" t="s">
        <v>150</v>
      </c>
      <c r="E40" s="42" t="s">
        <v>148</v>
      </c>
      <c r="F40" s="43" t="s">
        <v>149</v>
      </c>
      <c r="G40" s="43" t="s">
        <v>150</v>
      </c>
      <c r="H40" s="94"/>
      <c r="I40" s="33"/>
      <c r="J40" s="33"/>
      <c r="K40" s="33"/>
    </row>
    <row r="41" spans="1:11">
      <c r="A41" s="46" t="s">
        <v>44</v>
      </c>
      <c r="B41" s="47">
        <f>'Graphique des indices'!B41</f>
        <v>97.040746666512234</v>
      </c>
      <c r="C41" s="47">
        <f>'Graphique des indices'!C41</f>
        <v>49.168362039601163</v>
      </c>
      <c r="D41" s="47">
        <f>'Graphique des indices'!D41</f>
        <v>50.667749094018177</v>
      </c>
      <c r="E41" s="47">
        <f>'Graphique des indices'!E41</f>
        <v>81.091401080568943</v>
      </c>
      <c r="F41" s="47">
        <f>'Graphique des indices'!F41</f>
        <v>42.777547466977964</v>
      </c>
      <c r="G41" s="47">
        <f>'Graphique des indices'!G41</f>
        <v>52.752260901918234</v>
      </c>
      <c r="H41" s="47">
        <f>'Graphique des indices'!H41</f>
        <v>119.66835616774793</v>
      </c>
      <c r="I41" s="33"/>
      <c r="J41" s="33"/>
      <c r="K41" s="33"/>
    </row>
    <row r="42" spans="1:11">
      <c r="A42" s="48" t="s">
        <v>45</v>
      </c>
      <c r="B42" s="47">
        <f>'Graphique des indices'!B42</f>
        <v>97.817393851183851</v>
      </c>
      <c r="C42" s="47">
        <f>'Graphique des indices'!C42</f>
        <v>48.694346875627289</v>
      </c>
      <c r="D42" s="47">
        <f>'Graphique des indices'!D42</f>
        <v>49.780867143173886</v>
      </c>
      <c r="E42" s="47">
        <f>'Graphique des indices'!E42</f>
        <v>80.442739671181343</v>
      </c>
      <c r="F42" s="47">
        <f>'Graphique des indices'!F42</f>
        <v>42.523312476779338</v>
      </c>
      <c r="G42" s="47">
        <f>'Graphique des indices'!G42</f>
        <v>52.861591550290839</v>
      </c>
      <c r="H42" s="47">
        <f>'Graphique des indices'!H42</f>
        <v>121.59878473933551</v>
      </c>
      <c r="I42" s="32"/>
      <c r="J42" s="33"/>
      <c r="K42" s="33"/>
    </row>
    <row r="43" spans="1:11">
      <c r="A43" s="49" t="s">
        <v>46</v>
      </c>
      <c r="B43" s="47">
        <f>'Graphique des indices'!B43</f>
        <v>98.37759782105131</v>
      </c>
      <c r="C43" s="47">
        <f>'Graphique des indices'!C43</f>
        <v>46.514967507366052</v>
      </c>
      <c r="D43" s="47">
        <f>'Graphique des indices'!D43</f>
        <v>47.282072888491257</v>
      </c>
      <c r="E43" s="47">
        <f>'Graphique des indices'!E43</f>
        <v>80.117024063262591</v>
      </c>
      <c r="F43" s="47">
        <f>'Graphique des indices'!F43</f>
        <v>41.132131214929579</v>
      </c>
      <c r="G43" s="47">
        <f>'Graphique des indices'!G43</f>
        <v>51.340063732912412</v>
      </c>
      <c r="H43" s="47">
        <f>'Graphique des indices'!H43</f>
        <v>122.79237649088124</v>
      </c>
      <c r="I43" s="33"/>
      <c r="J43" s="33"/>
      <c r="K43" s="33"/>
    </row>
    <row r="44" spans="1:11">
      <c r="A44" s="49" t="s">
        <v>47</v>
      </c>
      <c r="B44" s="47">
        <f>'Graphique des indices'!B44</f>
        <v>96.702070623995795</v>
      </c>
      <c r="C44" s="47">
        <f>'Graphique des indices'!C44</f>
        <v>46.428019466781073</v>
      </c>
      <c r="D44" s="47">
        <f>'Graphique des indices'!D44</f>
        <v>48.011401583773278</v>
      </c>
      <c r="E44" s="47">
        <f>'Graphique des indices'!E44</f>
        <v>80.541563214623892</v>
      </c>
      <c r="F44" s="47">
        <f>'Graphique des indices'!F44</f>
        <v>44.904125993056326</v>
      </c>
      <c r="G44" s="47">
        <f>'Graphique des indices'!G44</f>
        <v>55.752737097323958</v>
      </c>
      <c r="H44" s="47">
        <f>'Graphique des indices'!H44</f>
        <v>120.06480475963453</v>
      </c>
      <c r="I44" s="33"/>
      <c r="J44" s="33"/>
      <c r="K44" s="33"/>
    </row>
    <row r="45" spans="1:11">
      <c r="A45" s="49" t="s">
        <v>48</v>
      </c>
      <c r="B45" s="47">
        <f>'Graphique des indices'!B45</f>
        <v>94.150563219141219</v>
      </c>
      <c r="C45" s="47">
        <f>'Graphique des indices'!C45</f>
        <v>47.027589071683764</v>
      </c>
      <c r="D45" s="47">
        <f>'Graphique des indices'!D45</f>
        <v>49.949344394847671</v>
      </c>
      <c r="E45" s="47">
        <f>'Graphique des indices'!E45</f>
        <v>81.892218800363338</v>
      </c>
      <c r="F45" s="47">
        <f>'Graphique des indices'!F45</f>
        <v>43.738475981287522</v>
      </c>
      <c r="G45" s="47">
        <f>'Graphique des indices'!G45</f>
        <v>53.409806965884314</v>
      </c>
      <c r="H45" s="47">
        <f>'Graphique des indices'!H45</f>
        <v>114.96887567384302</v>
      </c>
      <c r="I45" s="33"/>
      <c r="J45" s="33"/>
      <c r="K45" s="33"/>
    </row>
    <row r="46" spans="1:11">
      <c r="A46" s="48" t="s">
        <v>49</v>
      </c>
      <c r="B46" s="47">
        <f>'Graphique des indices'!B46</f>
        <v>93.635062934544877</v>
      </c>
      <c r="C46" s="47">
        <f>'Graphique des indices'!C46</f>
        <v>46.641073713530609</v>
      </c>
      <c r="D46" s="47">
        <f>'Graphique des indices'!D46</f>
        <v>49.811547354291768</v>
      </c>
      <c r="E46" s="47">
        <f>'Graphique des indices'!E46</f>
        <v>81.839443665273095</v>
      </c>
      <c r="F46" s="47">
        <f>'Graphique des indices'!F46</f>
        <v>46.651966482521189</v>
      </c>
      <c r="G46" s="47">
        <f>'Graphique des indices'!G46</f>
        <v>57.00425661909474</v>
      </c>
      <c r="H46" s="47">
        <f>'Graphique des indices'!H46</f>
        <v>114.41312250058344</v>
      </c>
      <c r="I46" s="33"/>
      <c r="J46" s="33"/>
      <c r="K46" s="33"/>
    </row>
    <row r="47" spans="1:11">
      <c r="A47" s="49" t="s">
        <v>50</v>
      </c>
      <c r="B47" s="47">
        <f>'Graphique des indices'!B47</f>
        <v>92.919560565849423</v>
      </c>
      <c r="C47" s="47">
        <f>'Graphique des indices'!C47</f>
        <v>43.519309647054541</v>
      </c>
      <c r="D47" s="47">
        <f>'Graphique des indices'!D47</f>
        <v>46.835466485576639</v>
      </c>
      <c r="E47" s="47">
        <f>'Graphique des indices'!E47</f>
        <v>82.746988457908003</v>
      </c>
      <c r="F47" s="47">
        <f>'Graphique des indices'!F47</f>
        <v>39.291908024604602</v>
      </c>
      <c r="G47" s="47">
        <f>'Graphique des indices'!G47</f>
        <v>47.484396419636653</v>
      </c>
      <c r="H47" s="47">
        <f>'Graphique des indices'!H47</f>
        <v>112.29358590266526</v>
      </c>
      <c r="I47" s="33"/>
      <c r="J47" s="33"/>
      <c r="K47" s="33"/>
    </row>
    <row r="48" spans="1:11">
      <c r="A48" s="49" t="s">
        <v>51</v>
      </c>
      <c r="B48" s="47">
        <f>'Graphique des indices'!B48</f>
        <v>91.867251260960387</v>
      </c>
      <c r="C48" s="47">
        <f>'Graphique des indices'!C48</f>
        <v>47.351899682188545</v>
      </c>
      <c r="D48" s="47">
        <f>'Graphique des indices'!D48</f>
        <v>51.543829855119668</v>
      </c>
      <c r="E48" s="47">
        <f>'Graphique des indices'!E48</f>
        <v>81.99576968129243</v>
      </c>
      <c r="F48" s="47">
        <f>'Graphique des indices'!F48</f>
        <v>43.584763328867496</v>
      </c>
      <c r="G48" s="47">
        <f>'Graphique des indices'!G48</f>
        <v>53.154892622317078</v>
      </c>
      <c r="H48" s="47">
        <f>'Graphique des indices'!H48</f>
        <v>112.03901325402177</v>
      </c>
      <c r="I48" s="33"/>
      <c r="J48" s="33"/>
      <c r="K48" s="33"/>
    </row>
    <row r="49" spans="1:11">
      <c r="A49" s="49" t="s">
        <v>52</v>
      </c>
      <c r="B49" s="47">
        <f>'Graphique des indices'!B49</f>
        <v>90.828771098223513</v>
      </c>
      <c r="C49" s="47">
        <f>'Graphique des indices'!C49</f>
        <v>48.844328344023218</v>
      </c>
      <c r="D49" s="47">
        <f>'Graphique des indices'!D49</f>
        <v>53.776273480072767</v>
      </c>
      <c r="E49" s="47">
        <f>'Graphique des indices'!E49</f>
        <v>81.438940983309095</v>
      </c>
      <c r="F49" s="47">
        <f>'Graphique des indices'!F49</f>
        <v>44.339951443151783</v>
      </c>
      <c r="G49" s="47">
        <f>'Graphique des indices'!G49</f>
        <v>54.445638545700533</v>
      </c>
      <c r="H49" s="47">
        <f>'Graphique des indices'!H49</f>
        <v>111.52990203647033</v>
      </c>
      <c r="I49" s="33"/>
      <c r="J49" s="33"/>
      <c r="K49" s="33"/>
    </row>
    <row r="50" spans="1:11">
      <c r="A50" s="48" t="s">
        <v>53</v>
      </c>
      <c r="B50" s="47">
        <f>'Graphique des indices'!B50</f>
        <v>92.646671528958635</v>
      </c>
      <c r="C50" s="47">
        <f>'Graphique des indices'!C50</f>
        <v>53.457334563319108</v>
      </c>
      <c r="D50" s="47">
        <f>'Graphique des indices'!D50</f>
        <v>57.700221369517216</v>
      </c>
      <c r="E50" s="47">
        <f>'Graphique des indices'!E50</f>
        <v>80.725865272740052</v>
      </c>
      <c r="F50" s="47">
        <f>'Graphique des indices'!F50</f>
        <v>46.391187466755525</v>
      </c>
      <c r="G50" s="47">
        <f>'Graphique des indices'!G50</f>
        <v>57.467562980079094</v>
      </c>
      <c r="H50" s="47">
        <f>'Graphique des indices'!H50</f>
        <v>114.76702196494644</v>
      </c>
      <c r="I50" s="33"/>
      <c r="J50" s="33"/>
      <c r="K50" s="33"/>
    </row>
    <row r="51" spans="1:11">
      <c r="A51" s="49" t="s">
        <v>54</v>
      </c>
      <c r="B51" s="47">
        <f>'Graphique des indices'!B51</f>
        <v>94.421443267247128</v>
      </c>
      <c r="C51" s="47">
        <f>'Graphique des indices'!C51</f>
        <v>50.272346616326601</v>
      </c>
      <c r="D51" s="47">
        <f>'Graphique des indices'!D51</f>
        <v>53.242510257330444</v>
      </c>
      <c r="E51" s="47">
        <f>'Graphique des indices'!E51</f>
        <v>82.730456197010227</v>
      </c>
      <c r="F51" s="47">
        <f>'Graphique des indices'!F51</f>
        <v>48.366188804582947</v>
      </c>
      <c r="G51" s="47">
        <f>'Graphique des indices'!G51</f>
        <v>58.462374109819052</v>
      </c>
      <c r="H51" s="47">
        <f>'Graphique des indices'!H51</f>
        <v>114.13141859437661</v>
      </c>
      <c r="I51" s="33"/>
      <c r="J51" s="33"/>
      <c r="K51" s="33"/>
    </row>
    <row r="52" spans="1:11">
      <c r="A52" s="49" t="s">
        <v>55</v>
      </c>
      <c r="B52" s="47">
        <f>'Graphique des indices'!B52</f>
        <v>94.413586127343549</v>
      </c>
      <c r="C52" s="47">
        <f>'Graphique des indices'!C52</f>
        <v>56.227513393761541</v>
      </c>
      <c r="D52" s="47">
        <f>'Graphique des indices'!D52</f>
        <v>59.554472719976893</v>
      </c>
      <c r="E52" s="47">
        <f>'Graphique des indices'!E52</f>
        <v>82.596658635600164</v>
      </c>
      <c r="F52" s="47">
        <f>'Graphique des indices'!F52</f>
        <v>56.368255978516068</v>
      </c>
      <c r="G52" s="47">
        <f>'Graphique des indices'!G52</f>
        <v>68.245201331069225</v>
      </c>
      <c r="H52" s="47">
        <f>'Graphique des indices'!H52</f>
        <v>114.30678636030216</v>
      </c>
      <c r="I52" s="33"/>
      <c r="J52" s="33"/>
      <c r="K52" s="33"/>
    </row>
    <row r="53" spans="1:11">
      <c r="A53" s="49" t="s">
        <v>56</v>
      </c>
      <c r="B53" s="47">
        <f>'Graphique des indices'!B53</f>
        <v>92.983694179178883</v>
      </c>
      <c r="C53" s="47">
        <f>'Graphique des indices'!C53</f>
        <v>62.321871833610771</v>
      </c>
      <c r="D53" s="47">
        <f>'Graphique des indices'!D53</f>
        <v>67.024516915793242</v>
      </c>
      <c r="E53" s="47">
        <f>'Graphique des indices'!E53</f>
        <v>82.03250401058439</v>
      </c>
      <c r="F53" s="47">
        <f>'Graphique des indices'!F53</f>
        <v>54.104834747958243</v>
      </c>
      <c r="G53" s="47">
        <f>'Graphique des indices'!G53</f>
        <v>65.955361719860605</v>
      </c>
      <c r="H53" s="47">
        <f>'Graphique des indices'!H53</f>
        <v>113.34981822227626</v>
      </c>
      <c r="I53" s="33"/>
      <c r="J53" s="33"/>
      <c r="K53" s="33"/>
    </row>
    <row r="54" spans="1:11">
      <c r="A54" s="48" t="s">
        <v>57</v>
      </c>
      <c r="B54" s="47">
        <f>'Graphique des indices'!B54</f>
        <v>92.576773644639417</v>
      </c>
      <c r="C54" s="47">
        <f>'Graphique des indices'!C54</f>
        <v>62.501097381816493</v>
      </c>
      <c r="D54" s="47">
        <f>'Graphique des indices'!D54</f>
        <v>67.512719358933154</v>
      </c>
      <c r="E54" s="47">
        <f>'Graphique des indices'!E54</f>
        <v>81.312209477103409</v>
      </c>
      <c r="F54" s="47">
        <f>'Graphique des indices'!F54</f>
        <v>54.975912900690076</v>
      </c>
      <c r="G54" s="47">
        <f>'Graphique des indices'!G54</f>
        <v>67.610895404648687</v>
      </c>
      <c r="H54" s="47">
        <f>'Graphique des indices'!H54</f>
        <v>113.85347199390515</v>
      </c>
      <c r="I54" s="33"/>
      <c r="J54" s="33"/>
      <c r="K54" s="33"/>
    </row>
    <row r="55" spans="1:11">
      <c r="A55" s="49" t="s">
        <v>58</v>
      </c>
      <c r="B55" s="47">
        <f>'Graphique des indices'!B55</f>
        <v>91.675378501271524</v>
      </c>
      <c r="C55" s="47">
        <f>'Graphique des indices'!C55</f>
        <v>56.887800268449581</v>
      </c>
      <c r="D55" s="47">
        <f>'Graphique des indices'!D55</f>
        <v>62.0535210204389</v>
      </c>
      <c r="E55" s="47">
        <f>'Graphique des indices'!E55</f>
        <v>80.674681675568308</v>
      </c>
      <c r="F55" s="47">
        <f>'Graphique des indices'!F55</f>
        <v>55.290547427898325</v>
      </c>
      <c r="G55" s="47">
        <f>'Graphique des indices'!G55</f>
        <v>68.535191313591795</v>
      </c>
      <c r="H55" s="47">
        <f>'Graphique des indices'!H55</f>
        <v>113.63587261483387</v>
      </c>
      <c r="I55" s="33"/>
      <c r="J55" s="33"/>
      <c r="K55" s="33"/>
    </row>
    <row r="56" spans="1:11">
      <c r="A56" s="49" t="s">
        <v>59</v>
      </c>
      <c r="B56" s="47">
        <f>'Graphique des indices'!B56</f>
        <v>90.594808458040717</v>
      </c>
      <c r="C56" s="47">
        <f>'Graphique des indices'!C56</f>
        <v>59.190902955354211</v>
      </c>
      <c r="D56" s="47">
        <f>'Graphique des indices'!D56</f>
        <v>65.33586632967922</v>
      </c>
      <c r="E56" s="47">
        <f>'Graphique des indices'!E56</f>
        <v>80.428291081998537</v>
      </c>
      <c r="F56" s="47">
        <f>'Graphique des indices'!F56</f>
        <v>58.38161988005843</v>
      </c>
      <c r="G56" s="47">
        <f>'Graphique des indices'!G56</f>
        <v>72.588412727339048</v>
      </c>
      <c r="H56" s="47">
        <f>'Graphique des indices'!H56</f>
        <v>112.64047419045269</v>
      </c>
      <c r="I56" s="33"/>
      <c r="J56" s="33"/>
      <c r="K56" s="33"/>
    </row>
    <row r="57" spans="1:11">
      <c r="A57" s="49" t="s">
        <v>60</v>
      </c>
      <c r="B57" s="47">
        <f>'Graphique des indices'!B57</f>
        <v>88.328919862786321</v>
      </c>
      <c r="C57" s="47">
        <f>'Graphique des indices'!C57</f>
        <v>56.753631701801972</v>
      </c>
      <c r="D57" s="47">
        <f>'Graphique des indices'!D57</f>
        <v>64.25260468526983</v>
      </c>
      <c r="E57" s="47">
        <f>'Graphique des indices'!E57</f>
        <v>79.600101108899096</v>
      </c>
      <c r="F57" s="47">
        <f>'Graphique des indices'!F57</f>
        <v>54.930968383879993</v>
      </c>
      <c r="G57" s="47">
        <f>'Graphique des indices'!G57</f>
        <v>69.008666595552754</v>
      </c>
      <c r="H57" s="47">
        <f>'Graphique des indices'!H57</f>
        <v>110.96583877694516</v>
      </c>
      <c r="I57" s="33"/>
      <c r="J57" s="33"/>
      <c r="K57" s="33"/>
    </row>
    <row r="58" spans="1:11">
      <c r="A58" s="48" t="s">
        <v>61</v>
      </c>
      <c r="B58" s="47">
        <f>'Graphique des indices'!B58</f>
        <v>87.790391123405669</v>
      </c>
      <c r="C58" s="47">
        <f>'Graphique des indices'!C58</f>
        <v>61.490942101635831</v>
      </c>
      <c r="D58" s="47">
        <f>'Graphique des indices'!D58</f>
        <v>70.042907105443291</v>
      </c>
      <c r="E58" s="47">
        <f>'Graphique des indices'!E58</f>
        <v>80.12879888870394</v>
      </c>
      <c r="F58" s="47">
        <f>'Graphique des indices'!F58</f>
        <v>59.292388282283525</v>
      </c>
      <c r="G58" s="47">
        <f>'Graphique des indices'!G58</f>
        <v>73.996352253736163</v>
      </c>
      <c r="H58" s="47">
        <f>'Graphique des indices'!H58</f>
        <v>109.56159625622668</v>
      </c>
      <c r="I58" s="33"/>
      <c r="J58" s="33"/>
      <c r="K58" s="33"/>
    </row>
    <row r="59" spans="1:11">
      <c r="A59" s="49" t="s">
        <v>62</v>
      </c>
      <c r="B59" s="47">
        <f>'Graphique des indices'!B59</f>
        <v>88.475351467496679</v>
      </c>
      <c r="C59" s="47">
        <f>'Graphique des indices'!C59</f>
        <v>60.338691828533861</v>
      </c>
      <c r="D59" s="47">
        <f>'Graphique des indices'!D59</f>
        <v>68.198307017891793</v>
      </c>
      <c r="E59" s="47">
        <f>'Graphique des indices'!E59</f>
        <v>81.136429032147163</v>
      </c>
      <c r="F59" s="47">
        <f>'Graphique des indices'!F59</f>
        <v>56.08666086672045</v>
      </c>
      <c r="G59" s="47">
        <f>'Graphique des indices'!G59</f>
        <v>69.126361038865923</v>
      </c>
      <c r="H59" s="47">
        <f>'Graphique des indices'!H59</f>
        <v>109.04516321816646</v>
      </c>
      <c r="I59" s="33"/>
      <c r="J59" s="33"/>
      <c r="K59" s="33"/>
    </row>
    <row r="60" spans="1:11">
      <c r="A60" s="49" t="s">
        <v>63</v>
      </c>
      <c r="B60" s="47">
        <f>'Graphique des indices'!B60</f>
        <v>89.365247278274623</v>
      </c>
      <c r="C60" s="47">
        <f>'Graphique des indices'!C60</f>
        <v>64.575801669578738</v>
      </c>
      <c r="D60" s="47">
        <f>'Graphique des indices'!D60</f>
        <v>72.260530392708972</v>
      </c>
      <c r="E60" s="47">
        <f>'Graphique des indices'!E60</f>
        <v>81.954153989679014</v>
      </c>
      <c r="F60" s="47">
        <f>'Graphique des indices'!F60</f>
        <v>65.04430064861431</v>
      </c>
      <c r="G60" s="47">
        <f>'Graphique des indices'!G60</f>
        <v>79.366691597968426</v>
      </c>
      <c r="H60" s="47">
        <f>'Graphique des indices'!H60</f>
        <v>109.04297455078229</v>
      </c>
      <c r="I60" s="33"/>
      <c r="J60" s="33"/>
      <c r="K60" s="33"/>
    </row>
    <row r="61" spans="1:11">
      <c r="A61" s="49" t="s">
        <v>13</v>
      </c>
      <c r="B61" s="47">
        <f>'Graphique des indices'!B61</f>
        <v>88.103208234894268</v>
      </c>
      <c r="C61" s="47">
        <f>'Graphique des indices'!C61</f>
        <v>69.57418725778129</v>
      </c>
      <c r="D61" s="47">
        <f>'Graphique des indices'!D61</f>
        <v>78.96895998699803</v>
      </c>
      <c r="E61" s="47">
        <f>'Graphique des indices'!E61</f>
        <v>79.776350528607864</v>
      </c>
      <c r="F61" s="47">
        <f>'Graphique des indices'!F61</f>
        <v>62.44186101273462</v>
      </c>
      <c r="G61" s="47">
        <f>'Graphique des indices'!G61</f>
        <v>78.271142511636157</v>
      </c>
      <c r="H61" s="47">
        <f>'Graphique des indices'!H61</f>
        <v>110.43775210461699</v>
      </c>
      <c r="I61" s="33"/>
      <c r="J61" s="33"/>
      <c r="K61" s="33"/>
    </row>
    <row r="62" spans="1:11">
      <c r="A62" s="48" t="s">
        <v>14</v>
      </c>
      <c r="B62" s="47">
        <f>'Graphique des indices'!B62</f>
        <v>89.448970125031707</v>
      </c>
      <c r="C62" s="47">
        <f>'Graphique des indices'!C62</f>
        <v>71.008214736510951</v>
      </c>
      <c r="D62" s="47">
        <f>'Graphique des indices'!D62</f>
        <v>79.384049517573914</v>
      </c>
      <c r="E62" s="47">
        <f>'Graphique des indices'!E62</f>
        <v>82.766950117519784</v>
      </c>
      <c r="F62" s="47">
        <f>'Graphique des indices'!F62</f>
        <v>65.070248188866856</v>
      </c>
      <c r="G62" s="47">
        <f>'Graphique des indices'!G62</f>
        <v>78.618637145107826</v>
      </c>
      <c r="H62" s="47">
        <f>'Graphique des indices'!H62</f>
        <v>108.07329495411417</v>
      </c>
      <c r="I62" s="33"/>
      <c r="J62" s="33"/>
      <c r="K62" s="33"/>
    </row>
    <row r="63" spans="1:11">
      <c r="A63" s="49" t="s">
        <v>15</v>
      </c>
      <c r="B63" s="47">
        <f>'Graphique des indices'!B63</f>
        <v>90.91895495382505</v>
      </c>
      <c r="C63" s="47">
        <f>'Graphique des indices'!C63</f>
        <v>66.569578389379814</v>
      </c>
      <c r="D63" s="47">
        <f>'Graphique des indices'!D63</f>
        <v>73.21859168273663</v>
      </c>
      <c r="E63" s="47">
        <f>'Graphique des indices'!E63</f>
        <v>84.463323786629758</v>
      </c>
      <c r="F63" s="47">
        <f>'Graphique des indices'!F63</f>
        <v>66.242817872737774</v>
      </c>
      <c r="G63" s="47">
        <f>'Graphique des indices'!G63</f>
        <v>78.427907999665976</v>
      </c>
      <c r="H63" s="47">
        <f>'Graphique des indices'!H63</f>
        <v>107.64311760155618</v>
      </c>
      <c r="I63" s="33"/>
      <c r="J63" s="33"/>
      <c r="K63" s="33"/>
    </row>
    <row r="64" spans="1:11">
      <c r="A64" s="49" t="s">
        <v>16</v>
      </c>
      <c r="B64" s="47">
        <f>'Graphique des indices'!B64</f>
        <v>91.733101729436257</v>
      </c>
      <c r="C64" s="47">
        <f>'Graphique des indices'!C64</f>
        <v>76.290211170001101</v>
      </c>
      <c r="D64" s="47">
        <f>'Graphique des indices'!D64</f>
        <v>83.16541110269894</v>
      </c>
      <c r="E64" s="47">
        <f>'Graphique des indices'!E64</f>
        <v>85.485691348148421</v>
      </c>
      <c r="F64" s="47">
        <f>'Graphique des indices'!F64</f>
        <v>72.407558474912548</v>
      </c>
      <c r="G64" s="47">
        <f>'Graphique des indices'!G64</f>
        <v>84.701377895086011</v>
      </c>
      <c r="H64" s="47">
        <f>'Graphique des indices'!H64</f>
        <v>107.3081357625625</v>
      </c>
      <c r="I64" s="33"/>
      <c r="J64" s="33"/>
      <c r="K64" s="33"/>
    </row>
    <row r="65" spans="1:11">
      <c r="A65" s="49" t="s">
        <v>17</v>
      </c>
      <c r="B65" s="47">
        <f>'Graphique des indices'!B65</f>
        <v>90.446168552848576</v>
      </c>
      <c r="C65" s="47">
        <f>'Graphique des indices'!C65</f>
        <v>76.789855260998024</v>
      </c>
      <c r="D65" s="47">
        <f>'Graphique des indices'!D65</f>
        <v>84.901169933665145</v>
      </c>
      <c r="E65" s="47">
        <f>'Graphique des indices'!E65</f>
        <v>82.871308182996017</v>
      </c>
      <c r="F65" s="47">
        <f>'Graphique des indices'!F65</f>
        <v>68.699073904714623</v>
      </c>
      <c r="G65" s="47">
        <f>'Graphique des indices'!G65</f>
        <v>82.898503005548761</v>
      </c>
      <c r="H65" s="47">
        <f>'Graphique des indices'!H65</f>
        <v>109.14051019096476</v>
      </c>
      <c r="I65" s="33"/>
      <c r="J65" s="33"/>
      <c r="K65" s="33"/>
    </row>
    <row r="66" spans="1:11">
      <c r="A66" s="48" t="s">
        <v>18</v>
      </c>
      <c r="B66" s="47">
        <f>'Graphique des indices'!B66</f>
        <v>90.49780477895456</v>
      </c>
      <c r="C66" s="47">
        <f>'Graphique des indices'!C66</f>
        <v>80.372454484930344</v>
      </c>
      <c r="D66" s="47">
        <f>'Graphique des indices'!D66</f>
        <v>88.811496236637652</v>
      </c>
      <c r="E66" s="47">
        <f>'Graphique des indices'!E66</f>
        <v>82.210816544617799</v>
      </c>
      <c r="F66" s="47">
        <f>'Graphique des indices'!F66</f>
        <v>76.189772986816919</v>
      </c>
      <c r="G66" s="47">
        <f>'Graphique des indices'!G66</f>
        <v>92.676093231092167</v>
      </c>
      <c r="H66" s="47">
        <f>'Graphique des indices'!H66</f>
        <v>110.08016777188827</v>
      </c>
      <c r="I66" s="33"/>
      <c r="J66" s="33"/>
      <c r="K66" s="33"/>
    </row>
    <row r="67" spans="1:11">
      <c r="A67" s="49" t="s">
        <v>19</v>
      </c>
      <c r="B67" s="47">
        <f>'Graphique des indices'!B67</f>
        <v>90.509403464842407</v>
      </c>
      <c r="C67" s="47">
        <f>'Graphique des indices'!C67</f>
        <v>73.27745595699048</v>
      </c>
      <c r="D67" s="47">
        <f>'Graphique des indices'!D67</f>
        <v>80.961152269636472</v>
      </c>
      <c r="E67" s="47">
        <f>'Graphique des indices'!E67</f>
        <v>81.7088865315812</v>
      </c>
      <c r="F67" s="47">
        <f>'Graphique des indices'!F67</f>
        <v>70.695655824617944</v>
      </c>
      <c r="G67" s="47">
        <f>'Graphique des indices'!G67</f>
        <v>86.521379528774233</v>
      </c>
      <c r="H67" s="47">
        <f>'Graphique des indices'!H67</f>
        <v>110.77057503391596</v>
      </c>
      <c r="I67" s="33"/>
      <c r="J67" s="33"/>
      <c r="K67" s="33"/>
    </row>
    <row r="68" spans="1:11">
      <c r="A68" s="49" t="s">
        <v>20</v>
      </c>
      <c r="B68" s="47">
        <f>'Graphique des indices'!B68</f>
        <v>89.627783653990079</v>
      </c>
      <c r="C68" s="47">
        <f>'Graphique des indices'!C68</f>
        <v>73.095121438177415</v>
      </c>
      <c r="D68" s="47">
        <f>'Graphique des indices'!D68</f>
        <v>81.5540878717715</v>
      </c>
      <c r="E68" s="47">
        <f>'Graphique des indices'!E68</f>
        <v>79.470833829031506</v>
      </c>
      <c r="F68" s="47">
        <f>'Graphique des indices'!F68</f>
        <v>67.758454799862278</v>
      </c>
      <c r="G68" s="47">
        <f>'Graphique des indices'!G68</f>
        <v>85.262040845998925</v>
      </c>
      <c r="H68" s="47">
        <f>'Graphique des indices'!H68</f>
        <v>112.78072638171834</v>
      </c>
      <c r="I68" s="33"/>
      <c r="J68" s="33"/>
      <c r="K68" s="33"/>
    </row>
    <row r="69" spans="1:11">
      <c r="A69" s="49" t="s">
        <v>21</v>
      </c>
      <c r="B69" s="47">
        <f>'Graphique des indices'!B69</f>
        <v>87.610549458310331</v>
      </c>
      <c r="C69" s="47">
        <f>'Graphique des indices'!C69</f>
        <v>72.96843036642241</v>
      </c>
      <c r="D69" s="47">
        <f>'Graphique des indices'!D69</f>
        <v>83.287264853489589</v>
      </c>
      <c r="E69" s="47">
        <f>'Graphique des indices'!E69</f>
        <v>80.681480331654768</v>
      </c>
      <c r="F69" s="47">
        <f>'Graphique des indices'!F69</f>
        <v>68.611803740846256</v>
      </c>
      <c r="G69" s="47">
        <f>'Graphique des indices'!G69</f>
        <v>85.040338202657765</v>
      </c>
      <c r="H69" s="47">
        <f>'Graphique des indices'!H69</f>
        <v>108.58817797860483</v>
      </c>
      <c r="I69" s="33"/>
      <c r="J69" s="33"/>
      <c r="K69" s="33"/>
    </row>
    <row r="70" spans="1:11">
      <c r="A70" s="48" t="s">
        <v>22</v>
      </c>
      <c r="B70" s="47">
        <f>'Graphique des indices'!B70</f>
        <v>88.309842010312579</v>
      </c>
      <c r="C70" s="47">
        <f>'Graphique des indices'!C70</f>
        <v>79.109491722457065</v>
      </c>
      <c r="D70" s="47">
        <f>'Graphique des indices'!D70</f>
        <v>89.581738481403335</v>
      </c>
      <c r="E70" s="47">
        <f>'Graphique des indices'!E70</f>
        <v>80.048433739734719</v>
      </c>
      <c r="F70" s="47">
        <f>'Graphique des indices'!F70</f>
        <v>68.545260063784511</v>
      </c>
      <c r="G70" s="47">
        <f>'Graphique des indices'!G70</f>
        <v>85.629732977353001</v>
      </c>
      <c r="H70" s="47">
        <f>'Graphique des indices'!H70</f>
        <v>110.32051207577473</v>
      </c>
      <c r="I70" s="33"/>
      <c r="J70" s="33"/>
      <c r="K70" s="33"/>
    </row>
    <row r="71" spans="1:11">
      <c r="A71" s="49" t="s">
        <v>23</v>
      </c>
      <c r="B71" s="47">
        <f>'Graphique des indices'!B71</f>
        <v>87.582388214295079</v>
      </c>
      <c r="C71" s="47">
        <f>'Graphique des indices'!C71</f>
        <v>72.124178951866725</v>
      </c>
      <c r="D71" s="47">
        <f>'Graphique des indices'!D71</f>
        <v>82.350093920602561</v>
      </c>
      <c r="E71" s="47">
        <f>'Graphique des indices'!E71</f>
        <v>79.808721869280561</v>
      </c>
      <c r="F71" s="47">
        <f>'Graphique des indices'!F71</f>
        <v>67.23903076423818</v>
      </c>
      <c r="G71" s="47">
        <f>'Graphique des indices'!G71</f>
        <v>84.25022878385559</v>
      </c>
      <c r="H71" s="47">
        <f>'Graphique des indices'!H71</f>
        <v>109.74037193296627</v>
      </c>
      <c r="I71" s="33"/>
      <c r="J71" s="33"/>
      <c r="K71" s="33"/>
    </row>
    <row r="72" spans="1:11">
      <c r="A72" s="49" t="s">
        <v>24</v>
      </c>
      <c r="B72" s="47">
        <f>'Graphique des indices'!B72</f>
        <v>86.723180273880772</v>
      </c>
      <c r="C72" s="47">
        <f>'Graphique des indices'!C72</f>
        <v>76.171544691723398</v>
      </c>
      <c r="D72" s="47">
        <f>'Graphique des indices'!D72</f>
        <v>87.832969745466599</v>
      </c>
      <c r="E72" s="47">
        <f>'Graphique des indices'!E72</f>
        <v>79.727363501161747</v>
      </c>
      <c r="F72" s="47">
        <f>'Graphique des indices'!F72</f>
        <v>76.482478304509897</v>
      </c>
      <c r="G72" s="47">
        <f>'Graphique des indices'!G72</f>
        <v>95.930023201521152</v>
      </c>
      <c r="H72" s="47">
        <f>'Graphique des indices'!H72</f>
        <v>108.77467467316548</v>
      </c>
      <c r="I72" s="33"/>
      <c r="J72" s="33"/>
      <c r="K72" s="33"/>
    </row>
    <row r="73" spans="1:11">
      <c r="A73" s="49" t="s">
        <v>25</v>
      </c>
      <c r="B73" s="47">
        <f>'Graphique des indices'!B73</f>
        <v>87.225124140091722</v>
      </c>
      <c r="C73" s="47">
        <f>'Graphique des indices'!C73</f>
        <v>77.63983753063323</v>
      </c>
      <c r="D73" s="47">
        <f>'Graphique des indices'!D73</f>
        <v>89.010865042149518</v>
      </c>
      <c r="E73" s="47">
        <f>'Graphique des indices'!E73</f>
        <v>79.396781020565271</v>
      </c>
      <c r="F73" s="47">
        <f>'Graphique des indices'!F73</f>
        <v>70.113245408348689</v>
      </c>
      <c r="G73" s="47">
        <f>'Graphique des indices'!G73</f>
        <v>88.307415624688971</v>
      </c>
      <c r="H73" s="47">
        <f>'Graphique des indices'!H73</f>
        <v>109.85977393403236</v>
      </c>
      <c r="I73" s="33"/>
      <c r="J73" s="33"/>
      <c r="K73" s="33"/>
    </row>
    <row r="74" spans="1:11">
      <c r="A74" s="48" t="s">
        <v>26</v>
      </c>
      <c r="B74" s="47">
        <f>'Graphique des indices'!B74</f>
        <v>87.700500194141313</v>
      </c>
      <c r="C74" s="47">
        <f>'Graphique des indices'!C74</f>
        <v>74.085969584987382</v>
      </c>
      <c r="D74" s="47">
        <f>'Graphique des indices'!D74</f>
        <v>84.476108370545546</v>
      </c>
      <c r="E74" s="47">
        <f>'Graphique des indices'!E74</f>
        <v>79.679500312462608</v>
      </c>
      <c r="F74" s="47">
        <f>'Graphique des indices'!F74</f>
        <v>71.294980393567599</v>
      </c>
      <c r="G74" s="47">
        <f>'Graphique des indices'!G74</f>
        <v>89.477193147663641</v>
      </c>
      <c r="H74" s="47">
        <f>'Graphique des indices'!H74</f>
        <v>110.06657904507986</v>
      </c>
      <c r="I74" s="33"/>
      <c r="J74" s="33"/>
      <c r="K74" s="33"/>
    </row>
    <row r="75" spans="1:11">
      <c r="A75" s="49" t="s">
        <v>27</v>
      </c>
      <c r="B75" s="47">
        <f>'Graphique des indices'!B75</f>
        <v>85.752900757001939</v>
      </c>
      <c r="C75" s="47">
        <f>'Graphique des indices'!C75</f>
        <v>68.213445455239281</v>
      </c>
      <c r="D75" s="47">
        <f>'Graphique des indices'!D75</f>
        <v>79.546516623408493</v>
      </c>
      <c r="E75" s="47">
        <f>'Graphique des indices'!E75</f>
        <v>77.836322189229534</v>
      </c>
      <c r="F75" s="47">
        <f>'Graphique des indices'!F75</f>
        <v>64.824670892531742</v>
      </c>
      <c r="G75" s="47">
        <f>'Graphique des indices'!G75</f>
        <v>83.283316926297147</v>
      </c>
      <c r="H75" s="47">
        <f>'Graphique des indices'!H75</f>
        <v>110.17080245457416</v>
      </c>
      <c r="I75" s="33"/>
      <c r="J75" s="33"/>
      <c r="K75" s="33"/>
    </row>
    <row r="76" spans="1:11">
      <c r="A76" s="49" t="s">
        <v>28</v>
      </c>
      <c r="B76" s="47">
        <f>'Graphique des indices'!B76</f>
        <v>85.400763033579139</v>
      </c>
      <c r="C76" s="47">
        <f>'Graphique des indices'!C76</f>
        <v>74.711135556291069</v>
      </c>
      <c r="D76" s="47">
        <f>'Graphique des indices'!D76</f>
        <v>87.482983644356224</v>
      </c>
      <c r="E76" s="47">
        <f>'Graphique des indices'!E76</f>
        <v>78.146017679822009</v>
      </c>
      <c r="F76" s="47">
        <f>'Graphique des indices'!F76</f>
        <v>70.82008844793269</v>
      </c>
      <c r="G76" s="47">
        <f>'Graphique des indices'!G76</f>
        <v>90.625332615415132</v>
      </c>
      <c r="H76" s="47">
        <f>'Graphique des indices'!H76</f>
        <v>109.28357652654942</v>
      </c>
      <c r="I76" s="33"/>
      <c r="J76" s="33"/>
      <c r="K76" s="33"/>
    </row>
    <row r="77" spans="1:11">
      <c r="A77" s="49" t="s">
        <v>29</v>
      </c>
      <c r="B77" s="47">
        <f>'Graphique des indices'!B77</f>
        <v>88.580417157729102</v>
      </c>
      <c r="C77" s="47">
        <f>'Graphique des indices'!C77</f>
        <v>77.8024609528469</v>
      </c>
      <c r="D77" s="47">
        <f>'Graphique des indices'!D77</f>
        <v>87.832574568780487</v>
      </c>
      <c r="E77" s="47">
        <f>'Graphique des indices'!E77</f>
        <v>80.039425856181936</v>
      </c>
      <c r="F77" s="47">
        <f>'Graphique des indices'!F77</f>
        <v>74.695233839074035</v>
      </c>
      <c r="G77" s="47">
        <f>'Graphique des indices'!G77</f>
        <v>93.323050534373408</v>
      </c>
      <c r="H77" s="47">
        <f>'Graphique des indices'!H77</f>
        <v>110.67098022029039</v>
      </c>
      <c r="I77" s="33"/>
      <c r="J77" s="33"/>
      <c r="K77" s="33"/>
    </row>
    <row r="78" spans="1:11">
      <c r="A78" s="48" t="s">
        <v>30</v>
      </c>
      <c r="B78" s="47">
        <f>'Graphique des indices'!B78</f>
        <v>91.58914666812899</v>
      </c>
      <c r="C78" s="47">
        <f>'Graphique des indices'!C78</f>
        <v>82.165318594712431</v>
      </c>
      <c r="D78" s="47">
        <f>'Graphique des indices'!D78</f>
        <v>89.710758953808934</v>
      </c>
      <c r="E78" s="47">
        <f>'Graphique des indices'!E78</f>
        <v>84.951778678396977</v>
      </c>
      <c r="F78" s="47">
        <f>'Graphique des indices'!F78</f>
        <v>80.736849322955692</v>
      </c>
      <c r="G78" s="47">
        <f>'Graphique des indices'!G78</f>
        <v>95.038444843779317</v>
      </c>
      <c r="H78" s="47">
        <f>'Graphique des indices'!H78</f>
        <v>107.81310067074543</v>
      </c>
      <c r="I78" s="33"/>
      <c r="J78" s="33"/>
      <c r="K78" s="33"/>
    </row>
    <row r="79" spans="1:11">
      <c r="A79" s="49" t="s">
        <v>31</v>
      </c>
      <c r="B79" s="47">
        <f>'Graphique des indices'!B79</f>
        <v>94.442355096801009</v>
      </c>
      <c r="C79" s="47">
        <f>'Graphique des indices'!C79</f>
        <v>79.128567516850268</v>
      </c>
      <c r="D79" s="47">
        <f>'Graphique des indices'!D79</f>
        <v>83.785042671063479</v>
      </c>
      <c r="E79" s="47">
        <f>'Graphique des indices'!E79</f>
        <v>84.168627507252566</v>
      </c>
      <c r="F79" s="47">
        <f>'Graphique des indices'!F79</f>
        <v>74.428450774630448</v>
      </c>
      <c r="G79" s="47">
        <f>'Graphique des indices'!G79</f>
        <v>88.427782392352469</v>
      </c>
      <c r="H79" s="47">
        <f>'Graphique des indices'!H79</f>
        <v>112.20612464978497</v>
      </c>
      <c r="I79" s="33"/>
      <c r="J79" s="33"/>
      <c r="K79" s="33"/>
    </row>
    <row r="80" spans="1:11">
      <c r="A80" s="49" t="s">
        <v>32</v>
      </c>
      <c r="B80" s="47">
        <f>'Graphique des indices'!B80</f>
        <v>94.534887060635157</v>
      </c>
      <c r="C80" s="47">
        <f>'Graphique des indices'!C80</f>
        <v>86.094395847511265</v>
      </c>
      <c r="D80" s="47">
        <f>'Graphique des indices'!D80</f>
        <v>91.071559426416925</v>
      </c>
      <c r="E80" s="47">
        <f>'Graphique des indices'!E80</f>
        <v>87.004533185149711</v>
      </c>
      <c r="F80" s="47">
        <f>'Graphique des indices'!F80</f>
        <v>82.956706051150334</v>
      </c>
      <c r="G80" s="47">
        <f>'Graphique des indices'!G80</f>
        <v>95.347567551152835</v>
      </c>
      <c r="H80" s="47">
        <f>'Graphique des indices'!H80</f>
        <v>108.65512818678138</v>
      </c>
      <c r="I80" s="33"/>
      <c r="J80" s="33"/>
      <c r="K80" s="33"/>
    </row>
    <row r="81" spans="1:11">
      <c r="A81" s="49" t="s">
        <v>33</v>
      </c>
      <c r="B81" s="47">
        <f>'Graphique des indices'!B81</f>
        <v>92.447437502523968</v>
      </c>
      <c r="C81" s="47">
        <f>'Graphique des indices'!C81</f>
        <v>84.878455100597108</v>
      </c>
      <c r="D81" s="47">
        <f>'Graphique des indices'!D81</f>
        <v>91.812663924711103</v>
      </c>
      <c r="E81" s="47">
        <f>'Graphique des indices'!E81</f>
        <v>85.008894349978945</v>
      </c>
      <c r="F81" s="47">
        <f>'Graphique des indices'!F81</f>
        <v>78.600524731107726</v>
      </c>
      <c r="G81" s="47">
        <f>'Graphique des indices'!G81</f>
        <v>92.461530446015118</v>
      </c>
      <c r="H81" s="47">
        <f>'Graphique des indices'!H81</f>
        <v>108.75031161083071</v>
      </c>
      <c r="I81" s="33"/>
      <c r="J81" s="33"/>
      <c r="K81" s="33"/>
    </row>
    <row r="82" spans="1:11">
      <c r="A82" s="48" t="s">
        <v>34</v>
      </c>
      <c r="B82" s="47">
        <f>'Graphique des indices'!B82</f>
        <v>92.423809744874745</v>
      </c>
      <c r="C82" s="47">
        <f>'Graphique des indices'!C82</f>
        <v>86.860720260656436</v>
      </c>
      <c r="D82" s="47">
        <f>'Graphique des indices'!D82</f>
        <v>93.980891396970179</v>
      </c>
      <c r="E82" s="47">
        <f>'Graphique des indices'!E82</f>
        <v>85.90512461572979</v>
      </c>
      <c r="F82" s="47">
        <f>'Graphique des indices'!F82</f>
        <v>79.142656171353522</v>
      </c>
      <c r="G82" s="47">
        <f>'Graphique des indices'!G82</f>
        <v>92.127980170558644</v>
      </c>
      <c r="H82" s="47">
        <f>'Graphique des indices'!H82</f>
        <v>107.58823778942677</v>
      </c>
      <c r="I82" s="33"/>
      <c r="J82" s="33"/>
      <c r="K82" s="33"/>
    </row>
    <row r="83" spans="1:11">
      <c r="A83" s="49" t="s">
        <v>35</v>
      </c>
      <c r="B83" s="47">
        <f>'Graphique des indices'!B83</f>
        <v>91.107256294303397</v>
      </c>
      <c r="C83" s="47">
        <f>'Graphique des indices'!C83</f>
        <v>81.934135189746598</v>
      </c>
      <c r="D83" s="47">
        <f>'Graphique des indices'!D83</f>
        <v>89.931514264524409</v>
      </c>
      <c r="E83" s="47">
        <f>'Graphique des indices'!E83</f>
        <v>87.660871071390389</v>
      </c>
      <c r="F83" s="47">
        <f>'Graphique des indices'!F83</f>
        <v>75.633294919293647</v>
      </c>
      <c r="G83" s="47">
        <f>'Graphique des indices'!G83</f>
        <v>86.279424325834967</v>
      </c>
      <c r="H83" s="47">
        <f>'Graphique des indices'!H83</f>
        <v>103.93149780602373</v>
      </c>
      <c r="I83" s="33"/>
      <c r="J83" s="33"/>
      <c r="K83" s="33"/>
    </row>
    <row r="84" spans="1:11">
      <c r="A84" s="49" t="s">
        <v>36</v>
      </c>
      <c r="B84" s="47">
        <f>'Graphique des indices'!B84</f>
        <v>92.069118176685308</v>
      </c>
      <c r="C84" s="47">
        <f>'Graphique des indices'!C84</f>
        <v>90.309931625787669</v>
      </c>
      <c r="D84" s="47">
        <f>'Graphique des indices'!D84</f>
        <v>98.089276203470803</v>
      </c>
      <c r="E84" s="47">
        <f>'Graphique des indices'!E84</f>
        <v>88.440983573982109</v>
      </c>
      <c r="F84" s="47">
        <f>'Graphique des indices'!F84</f>
        <v>90.422168398746095</v>
      </c>
      <c r="G84" s="47">
        <f>'Graphique des indices'!G84</f>
        <v>102.24012075040237</v>
      </c>
      <c r="H84" s="47">
        <f>'Graphique des indices'!H84</f>
        <v>104.10232276495231</v>
      </c>
      <c r="I84" s="33"/>
      <c r="J84" s="33"/>
      <c r="K84" s="33"/>
    </row>
    <row r="85" spans="1:11">
      <c r="A85" s="49" t="s">
        <v>37</v>
      </c>
      <c r="B85" s="47">
        <f>'Graphique des indices'!B85</f>
        <v>94.156857662410545</v>
      </c>
      <c r="C85" s="47">
        <f>'Graphique des indices'!C85</f>
        <v>92.684267070981591</v>
      </c>
      <c r="D85" s="47">
        <f>'Graphique des indices'!D85</f>
        <v>98.436024069483295</v>
      </c>
      <c r="E85" s="47">
        <f>'Graphique des indices'!E85</f>
        <v>88.790241872138836</v>
      </c>
      <c r="F85" s="47">
        <f>'Graphique des indices'!F85</f>
        <v>85.528055040115248</v>
      </c>
      <c r="G85" s="47">
        <f>'Graphique des indices'!G85</f>
        <v>96.325962444621013</v>
      </c>
      <c r="H85" s="47">
        <f>'Graphique des indices'!H85</f>
        <v>106.04415043490908</v>
      </c>
      <c r="I85" s="33"/>
      <c r="J85" s="33"/>
      <c r="K85" s="33"/>
    </row>
    <row r="86" spans="1:11">
      <c r="A86" s="48" t="s">
        <v>38</v>
      </c>
      <c r="B86" s="47">
        <f>'Graphique des indices'!B86</f>
        <v>95.623876137361947</v>
      </c>
      <c r="C86" s="47">
        <f>'Graphique des indices'!C86</f>
        <v>96.227085234850904</v>
      </c>
      <c r="D86" s="47">
        <f>'Graphique des indices'!D86</f>
        <v>100.63081431389122</v>
      </c>
      <c r="E86" s="47">
        <f>'Graphique des indices'!E86</f>
        <v>91.366763066256624</v>
      </c>
      <c r="F86" s="47">
        <f>'Graphique des indices'!F86</f>
        <v>92.781821464568225</v>
      </c>
      <c r="G86" s="47">
        <f>'Graphique des indices'!G86</f>
        <v>101.54876713474654</v>
      </c>
      <c r="H86" s="47">
        <f>'Graphique des indices'!H86</f>
        <v>104.65936728875704</v>
      </c>
      <c r="I86" s="33"/>
      <c r="J86" s="33"/>
      <c r="K86" s="33"/>
    </row>
    <row r="87" spans="1:11">
      <c r="A87" s="49" t="s">
        <v>39</v>
      </c>
      <c r="B87" s="47">
        <f>'Graphique des indices'!B87</f>
        <v>98.10859806847445</v>
      </c>
      <c r="C87" s="47">
        <f>'Graphique des indices'!C87</f>
        <v>89.450186813975847</v>
      </c>
      <c r="D87" s="47">
        <f>'Graphique des indices'!D87</f>
        <v>91.174666212414465</v>
      </c>
      <c r="E87" s="47">
        <f>'Graphique des indices'!E87</f>
        <v>91.718311431754344</v>
      </c>
      <c r="F87" s="47">
        <f>'Graphique des indices'!F87</f>
        <v>82.964434646167476</v>
      </c>
      <c r="G87" s="47">
        <f>'Graphique des indices'!G87</f>
        <v>90.455693471881048</v>
      </c>
      <c r="H87" s="47">
        <f>'Graphique des indices'!H87</f>
        <v>106.96729642855993</v>
      </c>
      <c r="I87" s="33"/>
      <c r="J87" s="33"/>
      <c r="K87" s="33"/>
    </row>
    <row r="88" spans="1:11">
      <c r="A88" s="49" t="s">
        <v>40</v>
      </c>
      <c r="B88" s="47">
        <f>'Graphique des indices'!B88</f>
        <v>99.760351632835608</v>
      </c>
      <c r="C88" s="47">
        <f>'Graphique des indices'!C88</f>
        <v>98.287594082333754</v>
      </c>
      <c r="D88" s="47">
        <f>'Graphique des indices'!D88</f>
        <v>98.523704532212818</v>
      </c>
      <c r="E88" s="47">
        <f>'Graphique des indices'!E88</f>
        <v>91.170570224782452</v>
      </c>
      <c r="F88" s="47">
        <f>'Graphique des indices'!F88</f>
        <v>92.101537860359642</v>
      </c>
      <c r="G88" s="47">
        <f>'Graphique des indices'!G88</f>
        <v>101.02112735877506</v>
      </c>
      <c r="H88" s="47">
        <f>'Graphique des indices'!H88</f>
        <v>109.42166028672951</v>
      </c>
      <c r="I88" s="33"/>
      <c r="J88" s="33"/>
      <c r="K88" s="33"/>
    </row>
    <row r="89" spans="1:11">
      <c r="A89" s="49" t="s">
        <v>65</v>
      </c>
      <c r="B89" s="47">
        <f>'Graphique des indices'!B89</f>
        <v>101.72192768007318</v>
      </c>
      <c r="C89" s="47">
        <f>'Graphique des indices'!C89</f>
        <v>106.3690741745951</v>
      </c>
      <c r="D89" s="47">
        <f>'Graphique des indices'!D89</f>
        <v>104.56848056388868</v>
      </c>
      <c r="E89" s="47">
        <f>'Graphique des indices'!E89</f>
        <v>90.938070313049252</v>
      </c>
      <c r="F89" s="47">
        <f>'Graphique des indices'!F89</f>
        <v>92.106231516199841</v>
      </c>
      <c r="G89" s="47">
        <f>'Graphique des indices'!G89</f>
        <v>101.28456783750586</v>
      </c>
      <c r="H89" s="47">
        <f>'Graphique des indices'!H89</f>
        <v>111.85846294065962</v>
      </c>
      <c r="I89" s="51"/>
      <c r="J89" s="7"/>
      <c r="K89" s="32"/>
    </row>
    <row r="90" spans="1:11">
      <c r="A90" s="49" t="s">
        <v>66</v>
      </c>
      <c r="B90" s="47">
        <f>'Graphique des indices'!B90</f>
        <v>103.37963174464728</v>
      </c>
      <c r="C90" s="47">
        <f>'Graphique des indices'!C90</f>
        <v>103.50426419875369</v>
      </c>
      <c r="D90" s="47">
        <f>'Graphique des indices'!D90</f>
        <v>100.12055803714708</v>
      </c>
      <c r="E90" s="47">
        <f>'Graphique des indices'!E90</f>
        <v>92.806186302323283</v>
      </c>
      <c r="F90" s="47">
        <f>'Graphique des indices'!F90</f>
        <v>97.093713965962806</v>
      </c>
      <c r="G90" s="47">
        <f>'Graphique des indices'!G90</f>
        <v>104.61987269880846</v>
      </c>
      <c r="H90" s="47">
        <f>'Graphique des indices'!H90</f>
        <v>111.39303947678681</v>
      </c>
      <c r="I90" s="51"/>
      <c r="J90" s="7"/>
      <c r="K90" s="32"/>
    </row>
    <row r="91" spans="1:11">
      <c r="A91" s="49" t="s">
        <v>68</v>
      </c>
      <c r="B91" s="47">
        <f>'Graphique des indices'!B91</f>
        <v>103.12506193520265</v>
      </c>
      <c r="C91" s="47">
        <f>'Graphique des indices'!C91</f>
        <v>94.284664195827219</v>
      </c>
      <c r="D91" s="47">
        <f>'Graphique des indices'!D91</f>
        <v>91.427498250366284</v>
      </c>
      <c r="E91" s="47">
        <f>'Graphique des indices'!E91</f>
        <v>93.030589035834865</v>
      </c>
      <c r="F91" s="47">
        <f>'Graphique des indices'!F91</f>
        <v>88.820753149323451</v>
      </c>
      <c r="G91" s="47">
        <f>'Graphique des indices'!G91</f>
        <v>95.474783154650908</v>
      </c>
      <c r="H91" s="47">
        <f>'Graphique des indices'!H91</f>
        <v>110.85070298273556</v>
      </c>
      <c r="I91" s="51"/>
      <c r="J91" s="7"/>
      <c r="K91" s="32"/>
    </row>
    <row r="92" spans="1:11">
      <c r="A92" s="49" t="s">
        <v>71</v>
      </c>
      <c r="B92" s="47">
        <f>'Graphique des indices'!B92</f>
        <v>101.91741991339721</v>
      </c>
      <c r="C92" s="47">
        <f>'Graphique des indices'!C92</f>
        <v>99.590092192569628</v>
      </c>
      <c r="D92" s="47">
        <f>'Graphique des indices'!D92</f>
        <v>97.716457380791056</v>
      </c>
      <c r="E92" s="47">
        <f>'Graphique des indices'!E92</f>
        <v>94.90877134764186</v>
      </c>
      <c r="F92" s="47">
        <f>'Graphique des indices'!F92</f>
        <v>92.35022704744668</v>
      </c>
      <c r="G92" s="47">
        <f>'Graphique des indices'!G92</f>
        <v>97.304206698995401</v>
      </c>
      <c r="H92" s="47">
        <f>'Graphique des indices'!H92</f>
        <v>107.38461626490067</v>
      </c>
      <c r="I92" s="51"/>
      <c r="J92" s="7"/>
      <c r="K92" s="32"/>
    </row>
    <row r="93" spans="1:11">
      <c r="A93" s="49" t="s">
        <v>72</v>
      </c>
      <c r="B93" s="47">
        <f>'Graphique des indices'!B93</f>
        <v>103.71129614040856</v>
      </c>
      <c r="C93" s="47">
        <f>'Graphique des indices'!C93</f>
        <v>104.18687145555549</v>
      </c>
      <c r="D93" s="47">
        <f>'Graphique des indices'!D93</f>
        <v>100.45855691094896</v>
      </c>
      <c r="E93" s="47">
        <f>'Graphique des indices'!E93</f>
        <v>97.195450672082956</v>
      </c>
      <c r="F93" s="47">
        <f>'Graphique des indices'!F93</f>
        <v>93.013966706484297</v>
      </c>
      <c r="G93" s="47">
        <f>'Graphique des indices'!G93</f>
        <v>95.697860407514938</v>
      </c>
      <c r="H93" s="47">
        <f>'Graphique des indices'!H93</f>
        <v>106.70385848645189</v>
      </c>
      <c r="I93" s="51"/>
      <c r="J93" s="7"/>
      <c r="K93" s="32"/>
    </row>
    <row r="94" spans="1:11">
      <c r="A94" s="49" t="s">
        <v>73</v>
      </c>
      <c r="B94" s="47">
        <f>'Graphique des indices'!B94</f>
        <v>108.02438534768388</v>
      </c>
      <c r="C94" s="47">
        <f>'Graphique des indices'!C94</f>
        <v>109.41694980326943</v>
      </c>
      <c r="D94" s="47">
        <f>'Graphique des indices'!D94</f>
        <v>101.28912046282906</v>
      </c>
      <c r="E94" s="47">
        <f>'Graphique des indices'!E94</f>
        <v>103.88486175981546</v>
      </c>
      <c r="F94" s="47">
        <f>'Graphique des indices'!F94</f>
        <v>102.93062580165169</v>
      </c>
      <c r="G94" s="47">
        <f>'Graphique des indices'!G94</f>
        <v>99.081448498035897</v>
      </c>
      <c r="H94" s="47">
        <f>'Graphique des indices'!H94</f>
        <v>103.98472262247323</v>
      </c>
      <c r="I94" s="51"/>
      <c r="J94" s="7"/>
      <c r="K94" s="32"/>
    </row>
    <row r="95" spans="1:11">
      <c r="A95" s="49" t="s">
        <v>74</v>
      </c>
      <c r="B95" s="47">
        <f>'Graphique des indices'!B95</f>
        <v>112.5489837808787</v>
      </c>
      <c r="C95" s="47">
        <f>'Graphique des indices'!C95</f>
        <v>104.59812261187858</v>
      </c>
      <c r="D95" s="47">
        <f>'Graphique des indices'!D95</f>
        <v>92.93564375158013</v>
      </c>
      <c r="E95" s="47">
        <f>'Graphique des indices'!E95</f>
        <v>107.34543377219654</v>
      </c>
      <c r="F95" s="47">
        <f>'Graphique des indices'!F95</f>
        <v>102.78520599351427</v>
      </c>
      <c r="G95" s="47">
        <f>'Graphique des indices'!G95</f>
        <v>95.75181950617079</v>
      </c>
      <c r="H95" s="47">
        <f>'Graphique des indices'!H95</f>
        <v>104.8474814678423</v>
      </c>
      <c r="I95" s="51"/>
      <c r="J95" s="7"/>
      <c r="K95" s="32"/>
    </row>
    <row r="96" spans="1:11">
      <c r="A96" s="49" t="s">
        <v>75</v>
      </c>
      <c r="B96" s="47">
        <f>'Graphique des indices'!B96</f>
        <v>106.6374934655085</v>
      </c>
      <c r="C96" s="47">
        <f>'Graphique des indices'!C96</f>
        <v>86.951846490447195</v>
      </c>
      <c r="D96" s="47">
        <f>'Graphique des indices'!D96</f>
        <v>81.539657080545254</v>
      </c>
      <c r="E96" s="47">
        <f>'Graphique des indices'!E96</f>
        <v>97.103369095849999</v>
      </c>
      <c r="F96" s="47">
        <f>'Graphique des indices'!F96</f>
        <v>95.143870831651</v>
      </c>
      <c r="G96" s="47">
        <f>'Graphique des indices'!G96</f>
        <v>97.982049147933395</v>
      </c>
      <c r="H96" s="47">
        <f>'Graphique des indices'!H96</f>
        <v>109.81853097213079</v>
      </c>
      <c r="I96" s="51"/>
      <c r="J96" s="7"/>
      <c r="K96" s="32"/>
    </row>
    <row r="97" spans="1:11">
      <c r="A97" s="49" t="s">
        <v>76</v>
      </c>
      <c r="B97" s="47">
        <f>'Graphique des indices'!B97</f>
        <v>101.28779080571574</v>
      </c>
      <c r="C97" s="47">
        <f>'Graphique des indices'!C97</f>
        <v>77.501466440474516</v>
      </c>
      <c r="D97" s="47">
        <f>'Graphique des indices'!D97</f>
        <v>76.516099151262409</v>
      </c>
      <c r="E97" s="47">
        <f>'Graphique des indices'!E97</f>
        <v>91.594980002255483</v>
      </c>
      <c r="F97" s="47">
        <f>'Graphique des indices'!F97</f>
        <v>76.968144621316753</v>
      </c>
      <c r="G97" s="47">
        <f>'Graphique des indices'!G97</f>
        <v>84.030963945336154</v>
      </c>
      <c r="H97" s="47">
        <f>'Graphique des indices'!H97</f>
        <v>110.58225112688662</v>
      </c>
      <c r="I97" s="51"/>
      <c r="J97" s="7"/>
      <c r="K97" s="32"/>
    </row>
    <row r="98" spans="1:11">
      <c r="A98" s="49" t="s">
        <v>77</v>
      </c>
      <c r="B98" s="47">
        <f>'Graphique des indices'!B98</f>
        <v>95.815082062989092</v>
      </c>
      <c r="C98" s="47">
        <f>'Graphique des indices'!C98</f>
        <v>73.786568106712906</v>
      </c>
      <c r="D98" s="47">
        <f>'Graphique des indices'!D98</f>
        <v>77.009346042963514</v>
      </c>
      <c r="E98" s="47">
        <f>'Graphique des indices'!E98</f>
        <v>89.930568984963131</v>
      </c>
      <c r="F98" s="47">
        <f>'Graphique des indices'!F98</f>
        <v>74.67334300530635</v>
      </c>
      <c r="G98" s="47">
        <f>'Graphique des indices'!G98</f>
        <v>83.034438509896518</v>
      </c>
      <c r="H98" s="47">
        <f>'Graphique des indices'!H98</f>
        <v>106.5433958046122</v>
      </c>
      <c r="I98" s="51"/>
      <c r="J98" s="7"/>
      <c r="K98" s="32"/>
    </row>
    <row r="99" spans="1:11">
      <c r="A99" s="49" t="s">
        <v>78</v>
      </c>
      <c r="B99" s="47">
        <f>'Graphique des indices'!B99</f>
        <v>95.480859016942233</v>
      </c>
      <c r="C99" s="47">
        <f>'Graphique des indices'!C99</f>
        <v>81.634620152450807</v>
      </c>
      <c r="D99" s="47">
        <f>'Graphique des indices'!D99</f>
        <v>85.498414020913899</v>
      </c>
      <c r="E99" s="47">
        <f>'Graphique des indices'!E99</f>
        <v>90.159153279253132</v>
      </c>
      <c r="F99" s="47">
        <f>'Graphique des indices'!F99</f>
        <v>74.115436464243587</v>
      </c>
      <c r="G99" s="47">
        <f>'Graphique des indices'!G99</f>
        <v>82.205115918508383</v>
      </c>
      <c r="H99" s="47">
        <f>'Graphique des indices'!H99</f>
        <v>105.90256845159803</v>
      </c>
      <c r="I99" s="51"/>
      <c r="J99" s="7"/>
      <c r="K99" s="32"/>
    </row>
    <row r="100" spans="1:11">
      <c r="A100" s="49" t="s">
        <v>79</v>
      </c>
      <c r="B100" s="47">
        <f>'Graphique des indices'!B100</f>
        <v>93.641876649481674</v>
      </c>
      <c r="C100" s="47">
        <f>'Graphique des indices'!C100</f>
        <v>79.715320308858523</v>
      </c>
      <c r="D100" s="47">
        <f>'Graphique des indices'!D100</f>
        <v>85.127854290888649</v>
      </c>
      <c r="E100" s="47">
        <f>'Graphique des indices'!E100</f>
        <v>90.561543985135259</v>
      </c>
      <c r="F100" s="47">
        <f>'Graphique des indices'!F100</f>
        <v>84.544979820653197</v>
      </c>
      <c r="G100" s="47">
        <f>'Graphique des indices'!G100</f>
        <v>93.356380755454268</v>
      </c>
      <c r="H100" s="47">
        <f>'Graphique des indices'!H100</f>
        <v>103.40136942105582</v>
      </c>
      <c r="I100" s="51"/>
      <c r="J100" s="7"/>
      <c r="K100" s="32"/>
    </row>
    <row r="101" spans="1:11">
      <c r="A101" s="49" t="s">
        <v>80</v>
      </c>
      <c r="B101" s="47">
        <f>'Graphique des indices'!B101</f>
        <v>94.301130274815392</v>
      </c>
      <c r="C101" s="47">
        <f>'Graphique des indices'!C101</f>
        <v>85.45465152310598</v>
      </c>
      <c r="D101" s="47">
        <f>'Graphique des indices'!D101</f>
        <v>90.618904858129838</v>
      </c>
      <c r="E101" s="47">
        <f>'Graphique des indices'!E101</f>
        <v>93.864752868461451</v>
      </c>
      <c r="F101" s="47">
        <f>'Graphique des indices'!F101</f>
        <v>83.702052436169126</v>
      </c>
      <c r="G101" s="47">
        <f>'Graphique des indices'!G101</f>
        <v>89.173038737424548</v>
      </c>
      <c r="H101" s="47">
        <f>'Graphique des indices'!H101</f>
        <v>100.46490018139767</v>
      </c>
      <c r="I101" s="51"/>
      <c r="J101" s="7"/>
      <c r="K101" s="32"/>
    </row>
    <row r="102" spans="1:11">
      <c r="A102" s="49" t="s">
        <v>81</v>
      </c>
      <c r="B102" s="47">
        <f>'Graphique des indices'!B102</f>
        <v>99.749705645388445</v>
      </c>
      <c r="C102" s="47">
        <f>'Graphique des indices'!C102</f>
        <v>94.555201655117301</v>
      </c>
      <c r="D102" s="47">
        <f>'Graphique des indices'!D102</f>
        <v>94.792461835588028</v>
      </c>
      <c r="E102" s="47">
        <f>'Graphique des indices'!E102</f>
        <v>98.975953131206182</v>
      </c>
      <c r="F102" s="47">
        <f>'Graphique des indices'!F102</f>
        <v>99.197803120237793</v>
      </c>
      <c r="G102" s="47">
        <f>'Graphique des indices'!G102</f>
        <v>100.22414534305423</v>
      </c>
      <c r="H102" s="47">
        <f>'Graphique des indices'!H102</f>
        <v>100.78175808335641</v>
      </c>
      <c r="I102" s="51"/>
      <c r="J102" s="7"/>
      <c r="K102" s="32"/>
    </row>
    <row r="103" spans="1:11">
      <c r="A103" s="49" t="s">
        <v>82</v>
      </c>
      <c r="B103" s="47">
        <f>'Graphique des indices'!B103</f>
        <v>100.80151146512506</v>
      </c>
      <c r="C103" s="47">
        <f>'Graphique des indices'!C103</f>
        <v>91.237997863876544</v>
      </c>
      <c r="D103" s="47">
        <f>'Graphique des indices'!D103</f>
        <v>90.512529563443053</v>
      </c>
      <c r="E103" s="47">
        <f>'Graphique des indices'!E103</f>
        <v>99.079081283948256</v>
      </c>
      <c r="F103" s="47">
        <f>'Graphique des indices'!F103</f>
        <v>86.869345302803197</v>
      </c>
      <c r="G103" s="47">
        <f>'Graphique des indices'!G103</f>
        <v>87.676777154015994</v>
      </c>
      <c r="H103" s="47">
        <f>'Graphique des indices'!H103</f>
        <v>101.73843979864986</v>
      </c>
      <c r="I103" s="51"/>
      <c r="J103" s="7"/>
      <c r="K103" s="32"/>
    </row>
    <row r="104" spans="1:11">
      <c r="A104" s="49" t="s">
        <v>83</v>
      </c>
      <c r="B104" s="47">
        <f>'Graphique des indices'!B104</f>
        <v>100.31007308672856</v>
      </c>
      <c r="C104" s="47">
        <f>'Graphique des indices'!C104</f>
        <v>93.275397143452878</v>
      </c>
      <c r="D104" s="47">
        <f>'Graphique des indices'!D104</f>
        <v>92.987069268233128</v>
      </c>
      <c r="E104" s="47">
        <f>'Graphique des indices'!E104</f>
        <v>100.78968007445467</v>
      </c>
      <c r="F104" s="47">
        <f>'Graphique des indices'!F104</f>
        <v>99.504516017411049</v>
      </c>
      <c r="G104" s="47">
        <f>'Graphique des indices'!G104</f>
        <v>98.724905113929665</v>
      </c>
      <c r="H104" s="47">
        <f>'Graphique des indices'!H104</f>
        <v>99.524150699385288</v>
      </c>
    </row>
    <row r="105" spans="1:11">
      <c r="A105" s="49" t="s">
        <v>101</v>
      </c>
      <c r="B105" s="47">
        <f>'Graphique des indices'!B105</f>
        <v>103.8874881977852</v>
      </c>
      <c r="C105" s="47">
        <f>'Graphique des indices'!C105</f>
        <v>107.45817004994957</v>
      </c>
      <c r="D105" s="47">
        <f>'Graphique des indices'!D105</f>
        <v>103.43706630535776</v>
      </c>
      <c r="E105" s="47">
        <f>'Graphique des indices'!E105</f>
        <v>105.2514301339432</v>
      </c>
      <c r="F105" s="47">
        <f>'Graphique des indices'!F105</f>
        <v>100.78634608057415</v>
      </c>
      <c r="G105" s="47">
        <f>'Graphique des indices'!G105</f>
        <v>95.757697498408064</v>
      </c>
      <c r="H105" s="47">
        <f>'Graphique des indices'!H105</f>
        <v>98.704110780801514</v>
      </c>
    </row>
    <row r="106" spans="1:11">
      <c r="A106" s="49" t="s">
        <v>102</v>
      </c>
      <c r="B106" s="47">
        <f>'Graphique des indices'!B106</f>
        <v>107.65623913171247</v>
      </c>
      <c r="C106" s="47">
        <f>'Graphique des indices'!C106</f>
        <v>104.36495261264687</v>
      </c>
      <c r="D106" s="47">
        <f>'Graphique des indices'!D106</f>
        <v>96.94278144556398</v>
      </c>
      <c r="E106" s="47">
        <f>'Graphique des indices'!E106</f>
        <v>107.20539517707981</v>
      </c>
      <c r="F106" s="47">
        <f>'Graphique des indices'!F106</f>
        <v>104.54805222818825</v>
      </c>
      <c r="G106" s="47">
        <f>'Graphique des indices'!G106</f>
        <v>97.521260059829856</v>
      </c>
      <c r="H106" s="47">
        <f>'Graphique des indices'!H106</f>
        <v>100.42054222540568</v>
      </c>
    </row>
    <row r="107" spans="1:11">
      <c r="A107" s="49" t="s">
        <v>103</v>
      </c>
      <c r="B107" s="47">
        <f>'Graphique des indices'!B107</f>
        <v>107.50522330062938</v>
      </c>
      <c r="C107" s="47">
        <f>'Graphique des indices'!C107</f>
        <v>102.83648514162545</v>
      </c>
      <c r="D107" s="47">
        <f>'Graphique des indices'!D107</f>
        <v>95.657198771761514</v>
      </c>
      <c r="E107" s="47">
        <f>'Graphique des indices'!E107</f>
        <v>108.2293481345542</v>
      </c>
      <c r="F107" s="47">
        <f>'Graphique des indices'!F107</f>
        <v>106.44910492696492</v>
      </c>
      <c r="G107" s="47">
        <f>'Graphique des indices'!G107</f>
        <v>98.355119716990615</v>
      </c>
      <c r="H107" s="47">
        <f>'Graphique des indices'!H107</f>
        <v>99.330934865259863</v>
      </c>
    </row>
    <row r="108" spans="1:11">
      <c r="A108" s="49" t="s">
        <v>104</v>
      </c>
      <c r="B108" s="47">
        <f>'Graphique des indices'!B108</f>
        <v>105.92817928962543</v>
      </c>
      <c r="C108" s="47">
        <f>'Graphique des indices'!C108</f>
        <v>96.526078487491503</v>
      </c>
      <c r="D108" s="47">
        <f>'Graphique des indices'!D108</f>
        <v>91.124079669623356</v>
      </c>
      <c r="E108" s="47">
        <f>'Graphique des indices'!E108</f>
        <v>107.15176946937486</v>
      </c>
      <c r="F108" s="47">
        <f>'Graphique des indices'!F108</f>
        <v>113.75957420489351</v>
      </c>
      <c r="G108" s="47">
        <f>'Graphique des indices'!G108</f>
        <v>106.16677145800507</v>
      </c>
      <c r="H108" s="47">
        <f>'Graphique des indices'!H108</f>
        <v>98.8580774859727</v>
      </c>
    </row>
    <row r="109" spans="1:11">
      <c r="A109" s="49" t="s">
        <v>105</v>
      </c>
      <c r="B109" s="47">
        <f>'Graphique des indices'!B109</f>
        <v>106.58258299553269</v>
      </c>
      <c r="C109" s="47">
        <f>'Graphique des indices'!C109</f>
        <v>100.63130480916568</v>
      </c>
      <c r="D109" s="47">
        <f>'Graphique des indices'!D109</f>
        <v>94.41627513806948</v>
      </c>
      <c r="E109" s="47">
        <f>'Graphique des indices'!E109</f>
        <v>108.92942442798993</v>
      </c>
      <c r="F109" s="47">
        <f>'Graphique des indices'!F109</f>
        <v>106.17125207522504</v>
      </c>
      <c r="G109" s="47">
        <f>'Graphique des indices'!G109</f>
        <v>97.467927176654243</v>
      </c>
      <c r="H109" s="47">
        <f>'Graphique des indices'!H109</f>
        <v>97.845539490563766</v>
      </c>
    </row>
    <row r="110" spans="1:11">
      <c r="A110" s="49" t="s">
        <v>106</v>
      </c>
      <c r="B110" s="47">
        <f>'Graphique des indices'!B110</f>
        <v>105.2554834868813</v>
      </c>
      <c r="C110" s="47">
        <f>'Graphique des indices'!C110</f>
        <v>94.196424900870682</v>
      </c>
      <c r="D110" s="47">
        <f>'Graphique des indices'!D110</f>
        <v>89.493128321242608</v>
      </c>
      <c r="E110" s="47">
        <f>'Graphique des indices'!E110</f>
        <v>110.03020154811138</v>
      </c>
      <c r="F110" s="47">
        <f>'Graphique des indices'!F110</f>
        <v>106.90294885745946</v>
      </c>
      <c r="G110" s="47">
        <f>'Graphique des indices'!G110</f>
        <v>97.157823355443639</v>
      </c>
      <c r="H110" s="47">
        <f>'Graphique des indices'!H110</f>
        <v>95.660538657522778</v>
      </c>
    </row>
    <row r="111" spans="1:11">
      <c r="A111" s="49" t="s">
        <v>107</v>
      </c>
      <c r="B111" s="47">
        <f>'Graphique des indices'!B111</f>
        <v>104.16253186120065</v>
      </c>
      <c r="C111" s="47">
        <f>'Graphique des indices'!C111</f>
        <v>91.314656379391323</v>
      </c>
      <c r="D111" s="47">
        <f>'Graphique des indices'!D111</f>
        <v>87.665549932810364</v>
      </c>
      <c r="E111" s="47">
        <f>'Graphique des indices'!E111</f>
        <v>110.39126906885393</v>
      </c>
      <c r="F111" s="47">
        <f>'Graphique des indices'!F111</f>
        <v>104.75996046852484</v>
      </c>
      <c r="G111" s="47">
        <f>'Graphique des indices'!G111</f>
        <v>94.898773564404564</v>
      </c>
      <c r="H111" s="47">
        <f>'Graphique des indices'!H111</f>
        <v>94.357581663665584</v>
      </c>
    </row>
    <row r="112" spans="1:11">
      <c r="A112" s="49" t="s">
        <v>108</v>
      </c>
      <c r="B112" s="47">
        <f>'Graphique des indices'!B112</f>
        <v>103.50133500210617</v>
      </c>
      <c r="C112" s="47">
        <f>'Graphique des indices'!C112</f>
        <v>89.199755570521603</v>
      </c>
      <c r="D112" s="47">
        <f>'Graphique des indices'!D112</f>
        <v>86.182227088736298</v>
      </c>
      <c r="E112" s="47">
        <f>'Graphique des indices'!E112</f>
        <v>107.79581558919141</v>
      </c>
      <c r="F112" s="47">
        <f>'Graphique des indices'!F112</f>
        <v>109.08354477041641</v>
      </c>
      <c r="G112" s="47">
        <f>'Graphique des indices'!G112</f>
        <v>101.19460034175675</v>
      </c>
      <c r="H112" s="47">
        <f>'Graphique des indices'!H112</f>
        <v>96.016097133629515</v>
      </c>
    </row>
    <row r="113" spans="1:8">
      <c r="A113" s="49" t="s">
        <v>109</v>
      </c>
      <c r="B113" s="47">
        <f>'Graphique des indices'!B113</f>
        <v>102.85511519783783</v>
      </c>
      <c r="C113" s="47">
        <f>'Graphique des indices'!C113</f>
        <v>89.111034029318702</v>
      </c>
      <c r="D113" s="47">
        <f>'Graphique des indices'!D113</f>
        <v>86.637435442861289</v>
      </c>
      <c r="E113" s="47">
        <f>'Graphique des indices'!E113</f>
        <v>108.85114145768044</v>
      </c>
      <c r="F113" s="47">
        <f>'Graphique des indices'!F113</f>
        <v>102.43691334837064</v>
      </c>
      <c r="G113" s="47">
        <f>'Graphique des indices'!G113</f>
        <v>94.1073395980236</v>
      </c>
      <c r="H113" s="47">
        <f>'Graphique des indices'!H113</f>
        <v>94.491535706886665</v>
      </c>
    </row>
    <row r="114" spans="1:8">
      <c r="A114" s="49" t="s">
        <v>110</v>
      </c>
      <c r="B114" s="47">
        <f>'Graphique des indices'!B114</f>
        <v>102.93548503970233</v>
      </c>
      <c r="C114" s="47">
        <f>'Graphique des indices'!C114</f>
        <v>91.959569483883996</v>
      </c>
      <c r="D114" s="47">
        <f>'Graphique des indices'!D114</f>
        <v>89.337092499775878</v>
      </c>
      <c r="E114" s="47">
        <f>'Graphique des indices'!E114</f>
        <v>106.52374871869792</v>
      </c>
      <c r="F114" s="47">
        <f>'Graphique des indices'!F114</f>
        <v>103.59464439536703</v>
      </c>
      <c r="G114" s="47">
        <f>'Graphique des indices'!G114</f>
        <v>97.25028046949285</v>
      </c>
      <c r="H114" s="47">
        <f>'Graphique des indices'!H114</f>
        <v>96.631489482714997</v>
      </c>
    </row>
    <row r="115" spans="1:8">
      <c r="A115" s="49" t="s">
        <v>111</v>
      </c>
      <c r="B115" s="47">
        <f>'Graphique des indices'!B115</f>
        <v>102.42570441068189</v>
      </c>
      <c r="C115" s="47">
        <f>'Graphique des indices'!C115</f>
        <v>87.872178092752506</v>
      </c>
      <c r="D115" s="47">
        <f>'Graphique des indices'!D115</f>
        <v>85.791138659112249</v>
      </c>
      <c r="E115" s="47">
        <f>'Graphique des indices'!E115</f>
        <v>105.34720712367488</v>
      </c>
      <c r="F115" s="47">
        <f>'Graphique des indices'!F115</f>
        <v>99.72868647157236</v>
      </c>
      <c r="G115" s="47">
        <f>'Graphique des indices'!G115</f>
        <v>94.666663877060458</v>
      </c>
      <c r="H115" s="47">
        <f>'Graphique des indices'!H115</f>
        <v>97.226786743797376</v>
      </c>
    </row>
    <row r="116" spans="1:8">
      <c r="A116" s="49" t="s">
        <v>112</v>
      </c>
      <c r="B116" s="47">
        <f>'Graphique des indices'!B116</f>
        <v>101.91245798209991</v>
      </c>
      <c r="C116" s="47">
        <f>'Graphique des indices'!C116</f>
        <v>95.629539844782556</v>
      </c>
      <c r="D116" s="47">
        <f>'Graphique des indices'!D116</f>
        <v>93.834985180860286</v>
      </c>
      <c r="E116" s="47">
        <f>'Graphique des indices'!E116</f>
        <v>104.80250417043533</v>
      </c>
      <c r="F116" s="47">
        <f>'Graphique des indices'!F116</f>
        <v>102.90883854854061</v>
      </c>
      <c r="G116" s="47">
        <f>'Graphique des indices'!G116</f>
        <v>98.19311033018009</v>
      </c>
      <c r="H116" s="47">
        <f>'Graphique des indices'!H116</f>
        <v>97.242388231835122</v>
      </c>
    </row>
    <row r="117" spans="1:8">
      <c r="A117" s="49" t="s">
        <v>113</v>
      </c>
      <c r="B117" s="47">
        <f>'Graphique des indices'!B117</f>
        <v>101.303047532874</v>
      </c>
      <c r="C117" s="47">
        <f>'Graphique des indices'!C117</f>
        <v>100.68104068739643</v>
      </c>
      <c r="D117" s="47">
        <f>'Graphique des indices'!D117</f>
        <v>99.385993945219042</v>
      </c>
      <c r="E117" s="47">
        <f>'Graphique des indices'!E117</f>
        <v>103.66615771374379</v>
      </c>
      <c r="F117" s="47">
        <f>'Graphique des indices'!F117</f>
        <v>102.51863432630526</v>
      </c>
      <c r="G117" s="47">
        <f>'Graphique des indices'!G117</f>
        <v>98.893058821448776</v>
      </c>
      <c r="H117" s="47">
        <f>'Graphique des indices'!H117</f>
        <v>97.720461302911303</v>
      </c>
    </row>
    <row r="118" spans="1:8">
      <c r="A118" s="49" t="s">
        <v>114</v>
      </c>
      <c r="B118" s="47">
        <f>'Graphique des indices'!B118</f>
        <v>99.99798338808796</v>
      </c>
      <c r="C118" s="47">
        <f>'Graphique des indices'!C118</f>
        <v>99.470478402882179</v>
      </c>
      <c r="D118" s="47">
        <f>'Graphique des indices'!D118</f>
        <v>99.472484377464582</v>
      </c>
      <c r="E118" s="47">
        <f>'Graphique des indices'!E118</f>
        <v>103.95785750651224</v>
      </c>
      <c r="F118" s="47">
        <f>'Graphique des indices'!F118</f>
        <v>97.518360632627704</v>
      </c>
      <c r="G118" s="47">
        <f>'Graphique des indices'!G118</f>
        <v>93.805666038277508</v>
      </c>
      <c r="H118" s="47">
        <f>'Graphique des indices'!H118</f>
        <v>96.190885216948402</v>
      </c>
    </row>
    <row r="119" spans="1:8">
      <c r="A119" s="49" t="s">
        <v>115</v>
      </c>
      <c r="B119" s="47">
        <f>'Graphique des indices'!B119</f>
        <v>101.00776878357429</v>
      </c>
      <c r="C119" s="47">
        <f>'Graphique des indices'!C119</f>
        <v>93.7888105958409</v>
      </c>
      <c r="D119" s="47">
        <f>'Graphique des indices'!D119</f>
        <v>92.85306637869958</v>
      </c>
      <c r="E119" s="47">
        <f>'Graphique des indices'!E119</f>
        <v>104.46582248432617</v>
      </c>
      <c r="F119" s="47">
        <f>'Graphique des indices'!F119</f>
        <v>99.701787116327012</v>
      </c>
      <c r="G119" s="47">
        <f>'Graphique des indices'!G119</f>
        <v>95.439622974028779</v>
      </c>
      <c r="H119" s="47">
        <f>'Graphique des indices'!H119</f>
        <v>96.689775068519936</v>
      </c>
    </row>
    <row r="120" spans="1:8">
      <c r="A120" s="49" t="s">
        <v>116</v>
      </c>
      <c r="B120" s="47">
        <f>'Graphique des indices'!B120</f>
        <v>101.22814563460781</v>
      </c>
      <c r="C120" s="47">
        <f>'Graphique des indices'!C120</f>
        <v>96.34085010528041</v>
      </c>
      <c r="D120" s="47">
        <f>'Graphique des indices'!D120</f>
        <v>95.171999350900805</v>
      </c>
      <c r="E120" s="47">
        <f>'Graphique des indices'!E120</f>
        <v>104.49660158769004</v>
      </c>
      <c r="F120" s="47">
        <f>'Graphique des indices'!F120</f>
        <v>110.92192960165418</v>
      </c>
      <c r="G120" s="47">
        <f>'Graphique des indices'!G120</f>
        <v>106.14883921197593</v>
      </c>
      <c r="H120" s="47">
        <f>'Graphique des indices'!H120</f>
        <v>96.87218923541792</v>
      </c>
    </row>
    <row r="121" spans="1:8">
      <c r="A121" s="49" t="s">
        <v>117</v>
      </c>
      <c r="B121" s="47">
        <f>'Graphique des indices'!B121</f>
        <v>100.72940648642576</v>
      </c>
      <c r="C121" s="47">
        <f>'Graphique des indices'!C121</f>
        <v>98.286549121516131</v>
      </c>
      <c r="D121" s="47">
        <f>'Graphique des indices'!D121</f>
        <v>97.574831968022337</v>
      </c>
      <c r="E121" s="47">
        <f>'Graphique des indices'!E121</f>
        <v>100.51956995499404</v>
      </c>
      <c r="F121" s="47">
        <f>'Graphique des indices'!F121</f>
        <v>102.91289727539572</v>
      </c>
      <c r="G121" s="47">
        <f>'Graphique des indices'!G121</f>
        <v>102.38095658534279</v>
      </c>
      <c r="H121" s="47">
        <f>'Graphique des indices'!H121</f>
        <v>100.20875191917919</v>
      </c>
    </row>
    <row r="122" spans="1:8">
      <c r="A122" s="49" t="s">
        <v>118</v>
      </c>
      <c r="B122" s="47">
        <f>'Graphique des indices'!B122</f>
        <v>100.72158799983947</v>
      </c>
      <c r="C122" s="47">
        <f>'Graphique des indices'!C122</f>
        <v>102.34006550711156</v>
      </c>
      <c r="D122" s="47">
        <f>'Graphique des indices'!D122</f>
        <v>101.60688243643921</v>
      </c>
      <c r="E122" s="47">
        <f>'Graphique des indices'!E122</f>
        <v>101.15934925781414</v>
      </c>
      <c r="F122" s="47">
        <f>'Graphique des indices'!F122</f>
        <v>98.481925709464861</v>
      </c>
      <c r="G122" s="47">
        <f>'Graphique des indices'!G122</f>
        <v>97.353261396012343</v>
      </c>
      <c r="H122" s="47">
        <f>'Graphique des indices'!H122</f>
        <v>99.567255759169626</v>
      </c>
    </row>
    <row r="123" spans="1:8">
      <c r="A123" s="49" t="s">
        <v>119</v>
      </c>
      <c r="B123" s="47">
        <f>'Graphique des indices'!B123</f>
        <v>99.622974723132756</v>
      </c>
      <c r="C123" s="47">
        <f>'Graphique des indices'!C123</f>
        <v>97.855713604591784</v>
      </c>
      <c r="D123" s="47">
        <f>'Graphique des indices'!D123</f>
        <v>98.226050643988046</v>
      </c>
      <c r="E123" s="47">
        <f>'Graphique des indices'!E123</f>
        <v>100.31329693858162</v>
      </c>
      <c r="F123" s="47">
        <f>'Graphique des indices'!F123</f>
        <v>98.928398053099968</v>
      </c>
      <c r="G123" s="47">
        <f>'Graphique des indices'!G123</f>
        <v>98.619426409312837</v>
      </c>
      <c r="H123" s="47">
        <f>'Graphique des indices'!H123</f>
        <v>99.311833788224988</v>
      </c>
    </row>
    <row r="124" spans="1:8">
      <c r="A124" s="49" t="s">
        <v>120</v>
      </c>
      <c r="B124" s="47">
        <f>'Graphique des indices'!B124</f>
        <v>99.044430538403802</v>
      </c>
      <c r="C124" s="47">
        <f>'Graphique des indices'!C124</f>
        <v>101.51767176678055</v>
      </c>
      <c r="D124" s="47">
        <f>'Graphique des indices'!D124</f>
        <v>102.49710277996678</v>
      </c>
      <c r="E124" s="47">
        <f>'Graphique des indices'!E124</f>
        <v>98.362390100215237</v>
      </c>
      <c r="F124" s="47">
        <f>'Graphique des indices'!F124</f>
        <v>99.676778962039464</v>
      </c>
      <c r="G124" s="47">
        <f>'Graphique des indices'!G124</f>
        <v>101.33627178079453</v>
      </c>
      <c r="H124" s="47">
        <f>'Graphique des indices'!H124</f>
        <v>100.69339555239934</v>
      </c>
    </row>
    <row r="125" spans="1:8">
      <c r="A125" s="49" t="s">
        <v>133</v>
      </c>
      <c r="B125" s="47">
        <f>'Graphique des indices'!B125</f>
        <v>98.147626629533406</v>
      </c>
      <c r="C125" s="47">
        <f>'Graphique des indices'!C125</f>
        <v>100.36141786267999</v>
      </c>
      <c r="D125" s="47">
        <f>'Graphique des indices'!D125</f>
        <v>102.25557286423515</v>
      </c>
      <c r="E125" s="47">
        <f>'Graphique des indices'!E125</f>
        <v>96.775362209770634</v>
      </c>
      <c r="F125" s="47">
        <f>'Graphique des indices'!F125</f>
        <v>94.89649145029847</v>
      </c>
      <c r="G125" s="47">
        <f>'Graphique des indices'!G125</f>
        <v>98.058523660805818</v>
      </c>
      <c r="H125" s="47">
        <f>'Graphique des indices'!H125</f>
        <v>101.41798944320999</v>
      </c>
    </row>
    <row r="126" spans="1:8">
      <c r="A126" s="49" t="s">
        <v>134</v>
      </c>
      <c r="B126" s="47">
        <f>'Graphique des indices'!B126</f>
        <v>97.999263254599228</v>
      </c>
      <c r="C126" s="47">
        <f>'Graphique des indices'!C126</f>
        <v>106.82861690086567</v>
      </c>
      <c r="D126" s="47">
        <f>'Graphique des indices'!D126</f>
        <v>109.0096122695617</v>
      </c>
      <c r="E126" s="47">
        <f>'Graphique des indices'!E126</f>
        <v>96.946007896888887</v>
      </c>
      <c r="F126" s="47">
        <f>'Graphique des indices'!F126</f>
        <v>100.15258619368426</v>
      </c>
      <c r="G126" s="47">
        <f>'Graphique des indices'!G126</f>
        <v>103.30759189197958</v>
      </c>
      <c r="H126" s="47">
        <f>'Graphique des indices'!H126</f>
        <v>101.08643499671545</v>
      </c>
    </row>
    <row r="127" spans="1:8">
      <c r="A127" s="49" t="s">
        <v>135</v>
      </c>
      <c r="B127" s="47">
        <f>'Graphique des indices'!B127</f>
        <v>99.155720455973139</v>
      </c>
      <c r="C127" s="47">
        <f>'Graphique des indices'!C127</f>
        <v>100.38968390769692</v>
      </c>
      <c r="D127" s="47">
        <f>'Graphique des indices'!D127</f>
        <v>101.24447025955672</v>
      </c>
      <c r="E127" s="47">
        <f>'Graphique des indices'!E127</f>
        <v>96.939108812931579</v>
      </c>
      <c r="F127" s="47">
        <f>'Graphique des indices'!F127</f>
        <v>96.277376772477808</v>
      </c>
      <c r="G127" s="47">
        <f>'Graphique des indices'!G127</f>
        <v>99.317373505330295</v>
      </c>
      <c r="H127" s="47">
        <f>'Graphique des indices'!H127</f>
        <v>102.28660204347358</v>
      </c>
    </row>
    <row r="128" spans="1:8">
      <c r="A128" s="49" t="s">
        <v>136</v>
      </c>
      <c r="B128" s="47">
        <f>'Graphique des indices'!B128</f>
        <v>98.745557828280283</v>
      </c>
      <c r="C128" s="47">
        <f>'Graphique des indices'!C128</f>
        <v>100.30696825507708</v>
      </c>
      <c r="D128" s="47">
        <f>'Graphique des indices'!D128</f>
        <v>101.58124624655227</v>
      </c>
      <c r="E128" s="47">
        <f>'Graphique des indices'!E128</f>
        <v>99.74225837110842</v>
      </c>
      <c r="F128" s="47">
        <f>'Graphique des indices'!F128</f>
        <v>108.17558245286311</v>
      </c>
      <c r="G128" s="47">
        <f>'Graphique des indices'!G128</f>
        <v>108.45511643658303</v>
      </c>
      <c r="H128" s="47">
        <f>'Graphique des indices'!H128</f>
        <v>99.000723906691846</v>
      </c>
    </row>
    <row r="129" spans="1:8">
      <c r="A129" s="49" t="s">
        <v>137</v>
      </c>
      <c r="B129" s="47">
        <f>'Graphique des indices'!B129</f>
        <v>101.04687946929511</v>
      </c>
      <c r="C129" s="47">
        <f>'Graphique des indices'!C129</f>
        <v>112.80785924445465</v>
      </c>
      <c r="D129" s="47">
        <f>'Graphique des indices'!D129</f>
        <v>111.6391320908958</v>
      </c>
      <c r="E129" s="47">
        <f>'Graphique des indices'!E129</f>
        <v>101.54058563376282</v>
      </c>
      <c r="F129" s="47">
        <f>'Graphique des indices'!F129</f>
        <v>110.20521735717361</v>
      </c>
      <c r="G129" s="47">
        <f>'Graphique des indices'!G129</f>
        <v>108.53317091814148</v>
      </c>
      <c r="H129" s="47">
        <f>'Graphique des indices'!H129</f>
        <v>99.513784403166227</v>
      </c>
    </row>
    <row r="130" spans="1:8">
      <c r="A130" s="49" t="s">
        <v>138</v>
      </c>
      <c r="B130" s="47">
        <f>'Graphique des indices'!B130</f>
        <v>101.37011973866846</v>
      </c>
      <c r="C130" s="47">
        <f>'Graphique des indices'!C130</f>
        <v>108.21280613629224</v>
      </c>
      <c r="D130" s="47">
        <f>'Graphique des indices'!D130</f>
        <v>106.75020056725215</v>
      </c>
      <c r="E130" s="47">
        <f>'Graphique des indices'!E130</f>
        <v>101.04945548074076</v>
      </c>
      <c r="F130" s="47">
        <f>'Graphique des indices'!F130</f>
        <v>111.09691093693037</v>
      </c>
      <c r="G130" s="47">
        <f>'Graphique des indices'!G130</f>
        <v>109.94310697508367</v>
      </c>
      <c r="H130" s="47">
        <f>'Graphique des indices'!H130</f>
        <v>100.31733397909186</v>
      </c>
    </row>
    <row r="131" spans="1:8">
      <c r="A131" s="49" t="s">
        <v>139</v>
      </c>
      <c r="B131" s="47">
        <f>'Graphique des indices'!B131</f>
        <v>100.43860345589079</v>
      </c>
      <c r="C131" s="47">
        <f>'Graphique des indices'!C131</f>
        <v>105.60668940473693</v>
      </c>
      <c r="D131" s="47">
        <f>'Graphique des indices'!D131</f>
        <v>105.14551753113111</v>
      </c>
      <c r="E131" s="47">
        <f>'Graphique des indices'!E131</f>
        <v>100.3620384510962</v>
      </c>
      <c r="F131" s="47">
        <f>'Graphique des indices'!F131</f>
        <v>99.346468532847226</v>
      </c>
      <c r="G131" s="47">
        <f>'Graphique des indices'!G131</f>
        <v>98.988093572109108</v>
      </c>
      <c r="H131" s="47">
        <f>'Graphique des indices'!H131</f>
        <v>100.07628880996862</v>
      </c>
    </row>
    <row r="132" spans="1:8">
      <c r="A132" s="49" t="s">
        <v>140</v>
      </c>
      <c r="B132" s="47">
        <f>'Graphique des indices'!B132</f>
        <v>101.27924182810965</v>
      </c>
      <c r="C132" s="47">
        <f>'Graphique des indices'!C132</f>
        <v>107.2144620479456</v>
      </c>
      <c r="D132" s="47">
        <f>'Graphique des indices'!D132</f>
        <v>105.86025340702012</v>
      </c>
      <c r="E132" s="47">
        <f>'Graphique des indices'!E132</f>
        <v>102.03499671397428</v>
      </c>
      <c r="F132" s="47">
        <f>'Graphique des indices'!F132</f>
        <v>109.38229536368721</v>
      </c>
      <c r="G132" s="47">
        <f>'Graphique des indices'!G132</f>
        <v>107.20076335211628</v>
      </c>
      <c r="H132" s="47">
        <f>'Graphique des indices'!H132</f>
        <v>99.25931796912468</v>
      </c>
    </row>
    <row r="133" spans="1:8">
      <c r="A133" s="49" t="s">
        <v>141</v>
      </c>
      <c r="B133" s="47">
        <f>'Graphique des indices'!B133</f>
        <v>102.40914640098107</v>
      </c>
      <c r="C133" s="47">
        <f>'Graphique des indices'!C133</f>
        <v>113.9708034682952</v>
      </c>
      <c r="D133" s="47">
        <f>'Graphique des indices'!D133</f>
        <v>111.28967233263003</v>
      </c>
      <c r="E133" s="47">
        <f>'Graphique des indices'!E133</f>
        <v>103.34105073090825</v>
      </c>
      <c r="F133" s="47">
        <f>'Graphique des indices'!F133</f>
        <v>112.14916020942074</v>
      </c>
      <c r="G133" s="47">
        <f>'Graphique des indices'!G133</f>
        <v>108.52334035333946</v>
      </c>
      <c r="H133" s="47">
        <f>'Graphique des indices'!H133</f>
        <v>99.098224448720018</v>
      </c>
    </row>
    <row r="134" spans="1:8">
      <c r="A134" s="49" t="s">
        <v>143</v>
      </c>
      <c r="B134" s="47">
        <f>'Graphique des indices'!B134</f>
        <v>102.89570483839708</v>
      </c>
      <c r="C134" s="47">
        <f>'Graphique des indices'!C134</f>
        <v>116.22181901231414</v>
      </c>
      <c r="D134" s="47">
        <f>'Graphique des indices'!D134</f>
        <v>112.95108886697109</v>
      </c>
      <c r="E134" s="47">
        <f>'Graphique des indices'!E134</f>
        <v>105.14276191605468</v>
      </c>
      <c r="F134" s="47">
        <f>'Graphique des indices'!F134</f>
        <v>114.18753280347784</v>
      </c>
      <c r="G134" s="47">
        <f>'Graphique des indices'!G134</f>
        <v>108.60237140683489</v>
      </c>
      <c r="H134" s="47">
        <f>'Graphique des indices'!H134</f>
        <v>97.862851387286526</v>
      </c>
    </row>
    <row r="135" spans="1:8">
      <c r="A135" s="49" t="s">
        <v>151</v>
      </c>
      <c r="B135" s="47">
        <f>'Graphique des indices'!B135</f>
        <v>104.31814407556882</v>
      </c>
      <c r="C135" s="47">
        <f>'Graphique des indices'!C135</f>
        <v>110.38107690904341</v>
      </c>
      <c r="D135" s="47">
        <f>'Graphique des indices'!D135</f>
        <v>105.81196386036407</v>
      </c>
      <c r="E135" s="47">
        <f>'Graphique des indices'!E135</f>
        <v>106.59808189656613</v>
      </c>
      <c r="F135" s="47">
        <f>'Graphique des indices'!F135</f>
        <v>107.84653305682103</v>
      </c>
      <c r="G135" s="47">
        <f>'Graphique des indices'!G135</f>
        <v>101.17117600808831</v>
      </c>
      <c r="H135" s="47">
        <f>'Graphique des indices'!H135</f>
        <v>97.86118307155887</v>
      </c>
    </row>
    <row r="136" spans="1:8">
      <c r="A136" s="49" t="s">
        <v>152</v>
      </c>
      <c r="B136" s="47">
        <f>'Graphique des indices'!B136</f>
        <v>103.87244429642999</v>
      </c>
      <c r="C136" s="47">
        <f>'Graphique des indices'!C136</f>
        <v>114.79521913900442</v>
      </c>
      <c r="D136" s="47">
        <f>'Graphique des indices'!D136</f>
        <v>110.51556542888616</v>
      </c>
      <c r="E136" s="47">
        <f>'Graphique des indices'!E136</f>
        <v>108.09171461694385</v>
      </c>
      <c r="F136" s="47">
        <f>'Graphique des indices'!F136</f>
        <v>117.35897982361627</v>
      </c>
      <c r="G136" s="47">
        <f>'Graphique des indices'!G136</f>
        <v>108.5735204030335</v>
      </c>
      <c r="H136" s="47">
        <f>'Graphique des indices'!H136</f>
        <v>96.096583040183845</v>
      </c>
    </row>
    <row r="137" spans="1:8">
      <c r="A137" s="49" t="s">
        <v>153</v>
      </c>
      <c r="B137" s="47">
        <f>'Graphique des indices'!B137</f>
        <v>104.33640884627857</v>
      </c>
      <c r="C137" s="47">
        <f>'Graphique des indices'!C137</f>
        <v>115.06774391125967</v>
      </c>
      <c r="D137" s="47">
        <f>'Graphique des indices'!D137</f>
        <v>110.28532147468468</v>
      </c>
      <c r="E137" s="47">
        <f>'Graphique des indices'!E137</f>
        <v>105.68721535912515</v>
      </c>
      <c r="F137" s="47">
        <f>'Graphique des indices'!F137</f>
        <v>116.26137978510866</v>
      </c>
      <c r="G137" s="47">
        <f>'Graphique des indices'!G137</f>
        <v>110.00514999856179</v>
      </c>
      <c r="H137" s="47">
        <f>'Graphique des indices'!H137</f>
        <v>98.721882766750426</v>
      </c>
    </row>
    <row r="138" spans="1:8">
      <c r="A138" s="49" t="s">
        <v>154</v>
      </c>
      <c r="B138" s="47">
        <f>'Graphique des indices'!B138</f>
        <v>104.19634889985646</v>
      </c>
      <c r="C138" s="47">
        <f>'Graphique des indices'!C138</f>
        <v>119.08838757927514</v>
      </c>
      <c r="D138" s="47">
        <f>'Graphique des indices'!D138</f>
        <v>114.29228455378171</v>
      </c>
      <c r="E138" s="47">
        <f>'Graphique des indices'!E138</f>
        <v>105.55292796856604</v>
      </c>
      <c r="F138" s="47">
        <f>'Graphique des indices'!F138</f>
        <v>117.41788627001762</v>
      </c>
      <c r="G138" s="47">
        <f>'Graphique des indices'!G138</f>
        <v>111.24076662751128</v>
      </c>
      <c r="H138" s="47">
        <f>'Graphique des indices'!H138</f>
        <v>98.714787836947949</v>
      </c>
    </row>
    <row r="139" spans="1:8">
      <c r="A139" s="49" t="s">
        <v>155</v>
      </c>
      <c r="B139" s="47">
        <f>'Graphique des indices'!B139</f>
        <v>104.95898954460296</v>
      </c>
      <c r="C139" s="47">
        <f>'Graphique des indices'!C139</f>
        <v>110.97818018428735</v>
      </c>
      <c r="D139" s="47">
        <f>'Graphique des indices'!D139</f>
        <v>105.7348023888192</v>
      </c>
      <c r="E139" s="47">
        <f>'Graphique des indices'!E139</f>
        <v>105.97182972277392</v>
      </c>
      <c r="F139" s="47">
        <f>'Graphique des indices'!F139</f>
        <v>110.75642222928741</v>
      </c>
      <c r="G139" s="47">
        <f>'Graphique des indices'!G139</f>
        <v>104.51496640100501</v>
      </c>
      <c r="H139" s="47">
        <f>'Graphique des indices'!H139</f>
        <v>99.044236396766394</v>
      </c>
    </row>
    <row r="140" spans="1:8">
      <c r="A140" s="49" t="s">
        <v>156</v>
      </c>
      <c r="B140" s="47">
        <f>'Graphique des indices'!B140</f>
        <v>104.04197329488331</v>
      </c>
      <c r="C140" s="47">
        <f>'Graphique des indices'!C140</f>
        <v>108.7409554135486</v>
      </c>
      <c r="D140" s="47">
        <f>'Graphique des indices'!D140</f>
        <v>104.51642925432326</v>
      </c>
      <c r="E140" s="47">
        <f>'Graphique des indices'!E140</f>
        <v>106.30548389169138</v>
      </c>
      <c r="F140" s="47">
        <f>'Graphique des indices'!F140</f>
        <v>120.14842065656526</v>
      </c>
      <c r="G140" s="47">
        <f>'Graphique des indices'!G140</f>
        <v>113.02184634141514</v>
      </c>
      <c r="H140" s="47">
        <f>'Graphique des indices'!H140</f>
        <v>97.870748983077632</v>
      </c>
    </row>
    <row r="141" spans="1:8">
      <c r="A141" s="49" t="s">
        <v>157</v>
      </c>
      <c r="B141" s="47">
        <f>'Graphique des indices'!B141</f>
        <v>103.63598303317065</v>
      </c>
      <c r="C141" s="47">
        <f>'Graphique des indices'!C141</f>
        <v>108.21488149866126</v>
      </c>
      <c r="D141" s="47">
        <f>'Graphique des indices'!D141</f>
        <v>104.41825158740959</v>
      </c>
      <c r="E141" s="47">
        <f>'Graphique des indices'!E141</f>
        <v>105.07590854612839</v>
      </c>
      <c r="F141" s="47">
        <f>'Graphique des indices'!F141</f>
        <v>107.22997449235612</v>
      </c>
      <c r="G141" s="47">
        <f>'Graphique des indices'!G141</f>
        <v>102.05000934660688</v>
      </c>
      <c r="H141" s="47">
        <f>'Graphique des indices'!H141</f>
        <v>98.629633059679307</v>
      </c>
    </row>
    <row r="142" spans="1:8">
      <c r="A142" s="49" t="s">
        <v>158</v>
      </c>
      <c r="B142" s="47">
        <f>'Graphique des indices'!B142</f>
        <v>103.38238940575837</v>
      </c>
      <c r="C142" s="47">
        <f>'Graphique des indices'!C142</f>
        <v>93.152724067258077</v>
      </c>
      <c r="D142" s="47">
        <f>'Graphique des indices'!D142</f>
        <v>90.105021370370352</v>
      </c>
      <c r="E142" s="47">
        <f>'Graphique des indices'!E142</f>
        <v>103.15462149747898</v>
      </c>
      <c r="F142" s="47">
        <f>'Graphique des indices'!F142</f>
        <v>90.182504938098219</v>
      </c>
      <c r="G142" s="47">
        <f>'Graphique des indices'!G142</f>
        <v>87.424590027022887</v>
      </c>
      <c r="H142" s="47">
        <f>'Graphique des indices'!H142</f>
        <v>100.22080242743652</v>
      </c>
    </row>
    <row r="143" spans="1:8">
      <c r="A143" s="49" t="s">
        <v>159</v>
      </c>
      <c r="B143" s="47">
        <f>'Graphique des indices'!B143</f>
        <v>102.53006610188864</v>
      </c>
      <c r="C143" s="47">
        <f>'Graphique des indices'!C143</f>
        <v>104.2514678707693</v>
      </c>
      <c r="D143" s="47">
        <f>'Graphique des indices'!D143</f>
        <v>101.67892388479495</v>
      </c>
      <c r="E143" s="47">
        <f>'Graphique des indices'!E143</f>
        <v>103.91378934179254</v>
      </c>
      <c r="F143" s="47">
        <f>'Graphique des indices'!F143</f>
        <v>107.92654617068847</v>
      </c>
      <c r="G143" s="47">
        <f>'Graphique des indices'!G143</f>
        <v>103.86162111334156</v>
      </c>
      <c r="H143" s="47">
        <f>'Graphique des indices'!H143</f>
        <v>98.668393050942868</v>
      </c>
    </row>
    <row r="144" spans="1:8">
      <c r="A144" s="49" t="s">
        <v>160</v>
      </c>
      <c r="B144" s="47">
        <f>'Graphique des indices'!B144</f>
        <v>102.20400900730638</v>
      </c>
      <c r="C144" s="47">
        <f>'Graphique des indices'!C144</f>
        <v>109.18193457279553</v>
      </c>
      <c r="D144" s="47">
        <f>'Graphique des indices'!D144</f>
        <v>106.82744799667331</v>
      </c>
      <c r="E144" s="47">
        <f>'Graphique des indices'!E144</f>
        <v>99.937729399602858</v>
      </c>
      <c r="F144" s="47">
        <f>'Graphique des indices'!F144</f>
        <v>113.95595063487553</v>
      </c>
      <c r="G144" s="47">
        <f>'Graphique des indices'!G144</f>
        <v>114.02695590493212</v>
      </c>
      <c r="H144" s="47">
        <f>'Graphique des indices'!H144</f>
        <v>102.26769171294833</v>
      </c>
    </row>
    <row r="145" spans="1:8">
      <c r="A145" s="49" t="s">
        <v>161</v>
      </c>
      <c r="B145" s="47">
        <f>'Graphique des indices'!B145</f>
        <v>104.94239213299832</v>
      </c>
      <c r="C145" s="47">
        <f>'Graphique des indices'!C145</f>
        <v>111.41500688007291</v>
      </c>
      <c r="D145" s="47">
        <f>'Graphique des indices'!D145</f>
        <v>106.16777892662436</v>
      </c>
      <c r="E145" s="47">
        <f>'Graphique des indices'!E145</f>
        <v>105.41314204369704</v>
      </c>
      <c r="F145" s="47">
        <f>'Graphique des indices'!F145</f>
        <v>111.59481432916884</v>
      </c>
      <c r="G145" s="47">
        <f>'Graphique des indices'!G145</f>
        <v>105.86423302220641</v>
      </c>
      <c r="H145" s="47">
        <f>'Graphique des indices'!H145</f>
        <v>99.553423888547428</v>
      </c>
    </row>
    <row r="146" spans="1:8">
      <c r="A146" s="49" t="s">
        <v>162</v>
      </c>
      <c r="B146" s="47">
        <f>'Graphique des indices'!B146</f>
        <v>110.61492946558066</v>
      </c>
      <c r="C146" s="47">
        <f>'Graphique des indices'!C146</f>
        <v>120.17762610919078</v>
      </c>
      <c r="D146" s="47">
        <f>'Graphique des indices'!D146</f>
        <v>108.64503253748011</v>
      </c>
      <c r="E146" s="47">
        <f>'Graphique des indices'!E146</f>
        <v>111.50712367514569</v>
      </c>
      <c r="F146" s="47">
        <f>'Graphique des indices'!F146</f>
        <v>136.65269858541555</v>
      </c>
      <c r="G146" s="47">
        <f>'Graphique des indices'!G146</f>
        <v>122.55064437275469</v>
      </c>
      <c r="H146" s="47">
        <f>'Graphique des indices'!H146</f>
        <v>99.199876940450665</v>
      </c>
    </row>
    <row r="147" spans="1:8">
      <c r="A147" s="49" t="s">
        <v>163</v>
      </c>
      <c r="B147" s="47">
        <f>'Graphique des indices'!B147</f>
        <v>118.69051954290391</v>
      </c>
      <c r="C147" s="47">
        <f>'Graphique des indices'!C147</f>
        <v>122.10478032495782</v>
      </c>
      <c r="D147" s="47">
        <f>'Graphique des indices'!D147</f>
        <v>102.87660783287728</v>
      </c>
      <c r="E147" s="47">
        <f>'Graphique des indices'!E147</f>
        <v>114.3815224889381</v>
      </c>
      <c r="F147" s="47">
        <f>'Graphique des indices'!F147</f>
        <v>118.6065749573807</v>
      </c>
      <c r="G147" s="47">
        <f>'Graphique des indices'!G147</f>
        <v>103.69382429653461</v>
      </c>
      <c r="H147" s="47">
        <f>'Graphique des indices'!H147</f>
        <v>103.76721428444226</v>
      </c>
    </row>
    <row r="148" spans="1:8">
      <c r="A148" s="49" t="s">
        <v>168</v>
      </c>
      <c r="B148" s="47">
        <f>'Graphique des indices'!B148</f>
        <v>120.98567211915311</v>
      </c>
      <c r="C148" s="47">
        <f>'Graphique des indices'!C148</f>
        <v>125.90038724991392</v>
      </c>
      <c r="D148" s="47">
        <f>'Graphique des indices'!D148</f>
        <v>104.06222905958695</v>
      </c>
      <c r="E148" s="47">
        <f>'Graphique des indices'!E148</f>
        <v>121.87032952315472</v>
      </c>
      <c r="F148" s="47">
        <f>'Graphique des indices'!F148</f>
        <v>142.51034085249623</v>
      </c>
      <c r="G148" s="47">
        <f>'Graphique des indices'!G148</f>
        <v>116.93604293194268</v>
      </c>
      <c r="H148" s="47">
        <f>'Graphique des indices'!H148</f>
        <v>99.274099440394522</v>
      </c>
    </row>
    <row r="149" spans="1:8">
      <c r="A149" s="49" t="s">
        <v>169</v>
      </c>
      <c r="B149" s="47">
        <f>'Graphique des indices'!B149</f>
        <v>128.9511378883108</v>
      </c>
      <c r="C149" s="47">
        <f>'Graphique des indices'!C149</f>
        <v>136.11014893908023</v>
      </c>
      <c r="D149" s="47">
        <f>'Graphique des indices'!D149</f>
        <v>105.55172382966491</v>
      </c>
      <c r="E149" s="47">
        <f>'Graphique des indices'!E149</f>
        <v>134.86354940205604</v>
      </c>
      <c r="F149" s="47">
        <f>'Graphique des indices'!F149</f>
        <v>143.97806816692216</v>
      </c>
      <c r="G149" s="47">
        <f>'Graphique des indices'!G149</f>
        <v>106.75832632707439</v>
      </c>
      <c r="H149" s="47">
        <f>'Graphique des indices'!H149</f>
        <v>95.616004813784699</v>
      </c>
    </row>
    <row r="150" spans="1:8">
      <c r="A150" s="49" t="s">
        <v>170</v>
      </c>
      <c r="B150" s="47">
        <f>'Graphique des indices'!B150</f>
        <v>141.15475291591676</v>
      </c>
      <c r="C150" s="47">
        <f>'Graphique des indices'!C150</f>
        <v>146.17354893484389</v>
      </c>
      <c r="D150" s="47">
        <f>'Graphique des indices'!D150</f>
        <v>103.55552747268575</v>
      </c>
      <c r="E150" s="47">
        <f>'Graphique des indices'!E150</f>
        <v>144.87404396833404</v>
      </c>
      <c r="F150" s="47">
        <f>'Graphique des indices'!F150</f>
        <v>150.01459915603994</v>
      </c>
      <c r="G150" s="47">
        <f>'Graphique des indices'!G150</f>
        <v>103.54829274236972</v>
      </c>
      <c r="H150" s="47">
        <f>'Graphique des indices'!H150</f>
        <v>97.43274160744059</v>
      </c>
    </row>
    <row r="151" spans="1:8">
      <c r="A151" s="49" t="s">
        <v>171</v>
      </c>
      <c r="B151" s="47">
        <f>'Graphique des indices'!B151</f>
        <v>138.87066469372297</v>
      </c>
      <c r="C151" s="47">
        <f>'Graphique des indices'!C151</f>
        <v>138.23773340403443</v>
      </c>
      <c r="D151" s="47">
        <f>'Graphique des indices'!D151</f>
        <v>99.544229667882362</v>
      </c>
      <c r="E151" s="47">
        <f>'Graphique des indices'!E151</f>
        <v>147.13208349145532</v>
      </c>
      <c r="F151" s="47">
        <f>'Graphique des indices'!F151</f>
        <v>142.46766994111343</v>
      </c>
      <c r="G151" s="47">
        <f>'Graphique des indices'!G151</f>
        <v>96.829778088058688</v>
      </c>
      <c r="H151" s="47">
        <f>'Graphique des indices'!H151</f>
        <v>94.385032413265506</v>
      </c>
    </row>
    <row r="152" spans="1:8">
      <c r="A152" s="49" t="s">
        <v>172</v>
      </c>
      <c r="B152" s="47">
        <f>'Graphique des indices'!B152</f>
        <v>136.72987464894788</v>
      </c>
      <c r="C152" s="47">
        <f>'Graphique des indices'!C152</f>
        <v>136.93203895918452</v>
      </c>
      <c r="D152" s="47">
        <f>'Graphique des indices'!D152</f>
        <v>100.14785672169721</v>
      </c>
      <c r="E152" s="47">
        <f>'Graphique des indices'!E152</f>
        <v>147.7370223777489</v>
      </c>
      <c r="F152" s="47">
        <f>'Graphique des indices'!F152</f>
        <v>148.45795130297523</v>
      </c>
      <c r="G152" s="47">
        <f>'Graphique des indices'!G152</f>
        <v>100.48798122070106</v>
      </c>
      <c r="H152" s="47">
        <f>'Graphique des indices'!H152</f>
        <v>92.549499406684376</v>
      </c>
    </row>
    <row r="153" spans="1:8">
      <c r="A153" s="49" t="s">
        <v>173</v>
      </c>
      <c r="B153" s="47">
        <f>'Graphique des indices'!B153</f>
        <v>135.05608557294616</v>
      </c>
      <c r="C153" s="47">
        <f>'Graphique des indices'!C153</f>
        <v>141.98453625513002</v>
      </c>
      <c r="D153" s="47">
        <f>'Graphique des indices'!D153</f>
        <v>105.13005441612752</v>
      </c>
      <c r="E153" s="47">
        <f>'Graphique des indices'!E153</f>
        <v>140.99781592675532</v>
      </c>
      <c r="F153" s="47">
        <f>'Graphique des indices'!F153</f>
        <v>148.91642865743603</v>
      </c>
      <c r="G153" s="47">
        <f>'Graphique des indices'!G153</f>
        <v>105.61612439074533</v>
      </c>
      <c r="H153" s="47">
        <f>'Graphique des indices'!H153</f>
        <v>95.785941566005718</v>
      </c>
    </row>
    <row r="154" spans="1:8">
      <c r="A154" s="49" t="s">
        <v>174</v>
      </c>
      <c r="B154" s="47">
        <f>'Graphique des indices'!B154</f>
        <v>133.75419346413605</v>
      </c>
      <c r="C154" s="47">
        <f>'Graphique des indices'!C154</f>
        <v>135.78009177970137</v>
      </c>
      <c r="D154" s="47">
        <f>'Graphique des indices'!D154</f>
        <v>101.51464284079326</v>
      </c>
      <c r="E154" s="47">
        <f>'Graphique des indices'!E154</f>
        <v>131.03073073532533</v>
      </c>
      <c r="F154" s="47">
        <f>'Graphique des indices'!F154</f>
        <v>134.65842843090701</v>
      </c>
      <c r="G154" s="47">
        <f>'Graphique des indices'!G154</f>
        <v>102.76858541139437</v>
      </c>
      <c r="H154" s="47">
        <f>'Graphique des indices'!H154</f>
        <v>102.07849159775499</v>
      </c>
    </row>
    <row r="155" spans="1:8">
      <c r="A155" s="49" t="s">
        <v>175</v>
      </c>
      <c r="B155" s="47">
        <f>'Graphique des indices'!B155</f>
        <v>128.14985403780045</v>
      </c>
      <c r="C155" s="47">
        <f>'Graphique des indices'!C155</f>
        <v>128.42874398519547</v>
      </c>
      <c r="D155" s="47">
        <f>'Graphique des indices'!D155</f>
        <v>100.21762798677301</v>
      </c>
      <c r="E155" s="47">
        <f>'Graphique des indices'!E155</f>
        <v>131.87353348113484</v>
      </c>
      <c r="F155" s="47">
        <f>'Graphique des indices'!F155</f>
        <v>125.04621885280149</v>
      </c>
      <c r="G155" s="47">
        <f>'Graphique des indices'!G155</f>
        <v>94.822831808544791</v>
      </c>
      <c r="H155" s="47">
        <f>'Graphique des indices'!H155</f>
        <v>97.176325419484513</v>
      </c>
    </row>
    <row r="156" spans="1:8">
      <c r="A156" s="49" t="s">
        <v>176</v>
      </c>
      <c r="B156" s="47">
        <f>'Graphique des indices'!B156</f>
        <v>125.94669354078114</v>
      </c>
      <c r="C156" s="47">
        <f>'Graphique des indices'!C156</f>
        <v>124.49643222795004</v>
      </c>
      <c r="D156" s="47">
        <f>'Graphique des indices'!D156</f>
        <v>98.848511801255412</v>
      </c>
      <c r="E156" s="47">
        <f>'Graphique des indices'!E156</f>
        <v>134.3761673743374</v>
      </c>
      <c r="F156" s="47">
        <f>'Graphique des indices'!F156</f>
        <v>130.41300218626753</v>
      </c>
      <c r="G156" s="47">
        <f>'Graphique des indices'!G156</f>
        <v>97.050693388932942</v>
      </c>
      <c r="H156" s="47">
        <f>'Graphique des indices'!H156</f>
        <v>93.726957690291982</v>
      </c>
    </row>
  </sheetData>
  <mergeCells count="3">
    <mergeCell ref="I1:K1"/>
    <mergeCell ref="B39:D39"/>
    <mergeCell ref="H39:H40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Table des matières - Contents</vt:lpstr>
      <vt:lpstr>Métadonnées</vt:lpstr>
      <vt:lpstr>Indices des valeurs unitaires</vt:lpstr>
      <vt:lpstr>Graphique des indices</vt:lpstr>
      <vt:lpstr>---</vt:lpstr>
      <vt:lpstr>Metadata</vt:lpstr>
      <vt:lpstr>Unit values indexes</vt:lpstr>
      <vt:lpstr>Graphic of indexes</vt:lpstr>
      <vt:lpstr>'Graphic of indexes'!Print_Area</vt:lpstr>
      <vt:lpstr>'Graphique des indices'!Print_Area</vt:lpstr>
      <vt:lpstr>'Indices des valeurs unitaires'!Print_Area</vt:lpstr>
    </vt:vector>
  </TitlesOfParts>
  <Company>Statec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E4012 Indices des valeurs unitaires et des termes de l'échange 2000 - 2021</dc:title>
  <dc:creator>Statec</dc:creator>
  <cp:keywords>IR, relations économ. extérieures</cp:keywords>
  <cp:lastModifiedBy>Marc Toisul</cp:lastModifiedBy>
  <cp:lastPrinted>2023-06-21T14:03:50Z</cp:lastPrinted>
  <dcterms:created xsi:type="dcterms:W3CDTF">2006-09-28T12:29:41Z</dcterms:created>
  <dcterms:modified xsi:type="dcterms:W3CDTF">2024-03-27T14:22:28Z</dcterms:modified>
  <cp:category>Economie et finances - Relations économiques extérieures</cp:category>
</cp:coreProperties>
</file>