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5" yWindow="-15" windowWidth="12075" windowHeight="5445" tabRatio="717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36" i="1" l="1"/>
  <c r="F36" i="1" s="1"/>
  <c r="H35" i="1" l="1"/>
  <c r="F35" i="1" s="1"/>
  <c r="H34" i="1" l="1"/>
  <c r="F34" i="1" s="1"/>
  <c r="H33" i="1" l="1"/>
  <c r="F33" i="1" s="1"/>
  <c r="H32" i="1" l="1"/>
  <c r="F32" i="1" s="1"/>
  <c r="H31" i="1" l="1"/>
  <c r="F31" i="1" s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F42" i="11160" l="1"/>
  <c r="H23" i="1"/>
  <c r="F23" i="1" s="1"/>
  <c r="H24" i="1"/>
  <c r="F24" i="1" s="1"/>
  <c r="H25" i="1"/>
  <c r="F25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H17" i="1" l="1"/>
  <c r="F17" i="1" s="1"/>
  <c r="H16" i="1" l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 l="1"/>
  <c r="F10" i="1" s="1"/>
  <c r="H9" i="1" l="1"/>
  <c r="F9" i="1" s="1"/>
  <c r="H8" i="1" l="1"/>
  <c r="F8" i="1" s="1"/>
  <c r="H7" i="1" l="1"/>
  <c r="F7" i="1" s="1"/>
  <c r="E36" i="11160" l="1"/>
  <c r="D36" i="11160"/>
  <c r="C36" i="11160"/>
  <c r="B36" i="11160"/>
  <c r="F35" i="11160"/>
  <c r="D37" i="1" s="1"/>
  <c r="F34" i="11160"/>
  <c r="C37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F36" i="11160" l="1"/>
  <c r="E37" i="1" s="1"/>
  <c r="F12" i="11160"/>
  <c r="A28" i="11160" s="1"/>
  <c r="F22" i="11160"/>
  <c r="G37" i="1" s="1"/>
  <c r="H37" i="1" s="1"/>
  <c r="F37" i="1" s="1"/>
  <c r="B37" i="1" l="1"/>
  <c r="A2" i="11160" l="1"/>
</calcChain>
</file>

<file path=xl/sharedStrings.xml><?xml version="1.0" encoding="utf-8"?>
<sst xmlns="http://schemas.openxmlformats.org/spreadsheetml/2006/main" count="57" uniqueCount="33">
  <si>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</si>
  <si>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</si>
  <si>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</si>
  <si>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</si>
  <si>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</si>
  <si>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</si>
  <si>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</si>
  <si>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</si>
  <si>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</si>
  <si>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</si>
  <si>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</si>
  <si>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</si>
  <si>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</si>
  <si>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</si>
  <si>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</si>
  <si>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</si>
  <si>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</si>
  <si>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</si>
  <si>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</si>
  <si>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</si>
  <si>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</si>
  <si>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</si>
  <si>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</si>
  <si>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</si>
  <si>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</si>
  <si>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</si>
  <si>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</si>
  <si>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</si>
  <si>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</si>
  <si>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</si>
  <si>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</si>
  <si>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r>
      <t>Rachats</t>
    </r>
    <r>
      <rPr>
        <sz val="8.5"/>
        <rFont val="MS Sans Serif"/>
        <family val="2"/>
      </rPr>
      <t>**</t>
    </r>
  </si>
  <si>
    <t>* y compris OPC liquidés au cours du mois de référence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</si>
</sst>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mmm\ yy"/>
    <numFmt numFmtId="166" formatCode="mmmm\ yy"/>
    <numFmt numFmtId="167" formatCode="0.000000000000"/>
    <numFmt numFmtId="169" formatCode="#,##0.000"/>
  </numFmts>
  <fonts count="14" x14ac:knownFonts="1">
    <font>
      <sz val="10"/>
      <name val="MS Sans Serif"/>
    </font>
    <font>
      <b/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3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0" borderId="0" xfId="0" applyFont="1"/>
    <xf numFmtId="0" fontId="5" fillId="2" borderId="7" xfId="0" applyFont="1" applyFill="1" applyBorder="1" applyAlignment="1">
      <alignment horizontal="centerContinuous" vertical="center"/>
    </xf>
    <xf numFmtId="0" fontId="6" fillId="0" borderId="0" xfId="0" applyFont="1"/>
    <xf numFmtId="0" fontId="8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vertical="center"/>
    </xf>
    <xf numFmtId="0" fontId="9" fillId="0" borderId="0" xfId="0" applyFont="1"/>
    <xf numFmtId="0" fontId="7" fillId="3" borderId="3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167" fontId="0" fillId="0" borderId="0" xfId="0" applyNumberFormat="1"/>
    <xf numFmtId="3" fontId="0" fillId="0" borderId="0" xfId="0" applyNumberFormat="1"/>
    <xf numFmtId="169" fontId="0" fillId="0" borderId="0" xfId="0" applyNumberFormat="1"/>
    <xf numFmtId="3" fontId="8" fillId="0" borderId="8" xfId="0" applyNumberFormat="1" applyFont="1" applyBorder="1" applyAlignment="1">
      <alignment vertical="center"/>
    </xf>
    <xf numFmtId="0" fontId="0" fillId="0" borderId="0" xfId="0" applyBorder="1"/>
    <xf numFmtId="3" fontId="9" fillId="0" borderId="0" xfId="0" applyNumberFormat="1" applyFont="1"/>
    <xf numFmtId="166" fontId="5" fillId="2" borderId="14" xfId="0" applyNumberFormat="1" applyFont="1" applyFill="1" applyBorder="1" applyAlignment="1">
      <alignment horizontal="centerContinuous" vertical="center"/>
    </xf>
    <xf numFmtId="166" fontId="5" fillId="2" borderId="15" xfId="0" applyNumberFormat="1" applyFont="1" applyFill="1" applyBorder="1" applyAlignment="1">
      <alignment horizontal="centerContinuous" vertical="center"/>
    </xf>
    <xf numFmtId="0" fontId="2" fillId="2" borderId="16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169" fontId="10" fillId="0" borderId="6" xfId="0" applyNumberFormat="1" applyFont="1" applyFill="1" applyBorder="1"/>
    <xf numFmtId="0" fontId="11" fillId="0" borderId="0" xfId="0" applyFont="1" applyAlignment="1">
      <alignment horizontal="right"/>
    </xf>
    <xf numFmtId="165" fontId="7" fillId="3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69" fontId="7" fillId="0" borderId="17" xfId="0" applyNumberFormat="1" applyFont="1" applyBorder="1" applyAlignment="1">
      <alignment vertical="center"/>
    </xf>
    <xf numFmtId="169" fontId="7" fillId="0" borderId="8" xfId="0" applyNumberFormat="1" applyFont="1" applyBorder="1" applyAlignment="1">
      <alignment vertical="center"/>
    </xf>
    <xf numFmtId="169" fontId="8" fillId="0" borderId="8" xfId="0" applyNumberFormat="1" applyFont="1" applyBorder="1" applyAlignment="1">
      <alignment vertical="center"/>
    </xf>
    <xf numFmtId="169" fontId="8" fillId="0" borderId="17" xfId="0" applyNumberFormat="1" applyFont="1" applyBorder="1" applyAlignment="1">
      <alignment vertical="center"/>
    </xf>
    <xf numFmtId="169" fontId="12" fillId="0" borderId="6" xfId="0" applyNumberFormat="1" applyFont="1" applyFill="1" applyBorder="1"/>
    <xf numFmtId="0" fontId="13" fillId="0" borderId="0" xfId="0" applyFont="1" applyFill="1"/>
    <xf numFmtId="3" fontId="8" fillId="0" borderId="5" xfId="0" applyNumberFormat="1" applyFont="1" applyBorder="1"/>
    <xf numFmtId="3" fontId="7" fillId="0" borderId="6" xfId="0" applyNumberFormat="1" applyFont="1" applyBorder="1"/>
    <xf numFmtId="3" fontId="7" fillId="0" borderId="6" xfId="0" applyNumberFormat="1" applyFont="1" applyFill="1" applyBorder="1" applyAlignment="1">
      <alignment horizontal="right"/>
    </xf>
    <xf numFmtId="169" fontId="7" fillId="0" borderId="6" xfId="0" applyNumberFormat="1" applyFont="1" applyFill="1" applyBorder="1"/>
    <xf numFmtId="169" fontId="8" fillId="0" borderId="6" xfId="0" applyNumberFormat="1" applyFont="1" applyFill="1" applyBorder="1"/>
    <xf numFmtId="169" fontId="8" fillId="0" borderId="5" xfId="0" applyNumberFormat="1" applyFont="1" applyFill="1" applyBorder="1"/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7" fillId="3" borderId="3" xfId="0" applyFont="1" applyFill="1" applyBorder="1"/>
    <xf numFmtId="0" fontId="7" fillId="3" borderId="5" xfId="0" applyFont="1" applyFill="1" applyBorder="1"/>
    <xf numFmtId="0" fontId="8" fillId="3" borderId="5" xfId="0" applyFont="1" applyFill="1" applyBorder="1"/>
    <xf numFmtId="3" fontId="8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Border="1"/>
    <xf numFmtId="165" fontId="7" fillId="3" borderId="5" xfId="0" applyNumberFormat="1" applyFont="1" applyFill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169" fontId="7" fillId="0" borderId="5" xfId="0" applyNumberFormat="1" applyFont="1" applyBorder="1" applyAlignment="1">
      <alignment vertical="center"/>
    </xf>
    <xf numFmtId="169" fontId="8" fillId="0" borderId="5" xfId="0" applyNumberFormat="1" applyFont="1" applyBorder="1" applyAlignment="1">
      <alignment vertical="center"/>
    </xf>
    <xf numFmtId="165" fontId="7" fillId="3" borderId="18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169" fontId="7" fillId="0" borderId="18" xfId="0" applyNumberFormat="1" applyFont="1" applyBorder="1" applyAlignment="1">
      <alignment vertical="center"/>
    </xf>
    <xf numFmtId="169" fontId="8" fillId="0" borderId="1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668480"/>
        <c:axId val="722643456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70656"/>
        <c:axId val="722649440"/>
      </c:lineChart>
      <c:catAx>
        <c:axId val="722668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2643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2643456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2668480"/>
        <c:crosses val="autoZero"/>
        <c:crossBetween val="between"/>
        <c:majorUnit val="100"/>
      </c:valAx>
      <c:catAx>
        <c:axId val="722670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2649440"/>
        <c:crosses val="autoZero"/>
        <c:auto val="0"/>
        <c:lblAlgn val="ctr"/>
        <c:lblOffset val="100"/>
        <c:noMultiLvlLbl val="0"/>
      </c:catAx>
      <c:valAx>
        <c:axId val="722649440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267065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37</xdr:row>
      <xdr:rowOff>0</xdr:rowOff>
    </xdr:from>
    <xdr:to>
      <xdr:col>8</xdr:col>
      <xdr:colOff>0</xdr:colOff>
      <xdr:row>37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workbookViewId="0">
      <selection activeCell="E35" sqref="E35"/>
    </sheetView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8" ht="19.5" x14ac:dyDescent="0.2">
      <c r="A1" s="19" t="s">
        <v>0</v>
      </c>
      <c r="B1" s="20"/>
      <c r="C1" s="20"/>
      <c r="D1" s="20"/>
      <c r="E1" s="20"/>
      <c r="F1" s="20"/>
      <c r="G1" s="20"/>
      <c r="H1" s="21"/>
    </row>
    <row r="2" spans="1:8" ht="19.5" x14ac:dyDescent="0.2">
      <c r="A2" s="31">
        <v>43647</v>
      </c>
      <c r="B2" s="32"/>
      <c r="C2" s="32"/>
      <c r="D2" s="32"/>
      <c r="E2" s="32"/>
      <c r="F2" s="32"/>
      <c r="G2" s="32"/>
      <c r="H2" s="33"/>
    </row>
    <row r="3" spans="1:8" ht="6.75" customHeight="1" x14ac:dyDescent="0.2">
      <c r="A3" s="12"/>
      <c r="B3" s="12"/>
      <c r="C3" s="12"/>
      <c r="D3" s="12"/>
      <c r="E3" s="12"/>
      <c r="F3" s="12"/>
      <c r="G3" s="12"/>
    </row>
    <row r="4" spans="1: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8" ht="38.25" x14ac:dyDescent="0.2">
      <c r="A5" s="18"/>
      <c r="B5" s="13" t="s">
        <v>1</v>
      </c>
      <c r="C5" s="14" t="s">
        <v>2</v>
      </c>
      <c r="D5" s="14" t="s">
        <v>31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8" ht="18" customHeight="1" x14ac:dyDescent="0.2">
      <c r="A6" s="65">
        <v>42705</v>
      </c>
      <c r="B6" s="66">
        <v>4144</v>
      </c>
      <c r="C6" s="67">
        <v>306.75500000000005</v>
      </c>
      <c r="D6" s="67">
        <v>301.35199999999998</v>
      </c>
      <c r="E6" s="67">
        <v>5.4029999999999996</v>
      </c>
      <c r="F6" s="67"/>
      <c r="G6" s="68">
        <v>3741.33</v>
      </c>
      <c r="H6" s="67"/>
    </row>
    <row r="7" spans="1:8" ht="18" customHeight="1" x14ac:dyDescent="0.2">
      <c r="A7" s="16">
        <v>42736</v>
      </c>
      <c r="B7" s="27">
        <v>4126</v>
      </c>
      <c r="C7" s="39">
        <v>277.483</v>
      </c>
      <c r="D7" s="39">
        <v>253.77599999999998</v>
      </c>
      <c r="E7" s="39">
        <v>23.707000000000022</v>
      </c>
      <c r="F7" s="39">
        <f t="shared" ref="F7:F37" si="0">H7-E7</f>
        <v>2.3500000000002217</v>
      </c>
      <c r="G7" s="40">
        <v>3767.3870000000002</v>
      </c>
      <c r="H7" s="39">
        <f t="shared" ref="H7:H37" si="1">G7-G6</f>
        <v>26.057000000000244</v>
      </c>
    </row>
    <row r="8" spans="1:8" ht="18" customHeight="1" x14ac:dyDescent="0.2">
      <c r="A8" s="16">
        <v>42767</v>
      </c>
      <c r="B8" s="27">
        <v>4130</v>
      </c>
      <c r="C8" s="39">
        <v>249.58799999999999</v>
      </c>
      <c r="D8" s="39">
        <v>230.08300000000003</v>
      </c>
      <c r="E8" s="39">
        <v>19.504999999999967</v>
      </c>
      <c r="F8" s="39">
        <f t="shared" si="0"/>
        <v>73.424999999999415</v>
      </c>
      <c r="G8" s="40">
        <v>3860.3169999999996</v>
      </c>
      <c r="H8" s="39">
        <f t="shared" si="1"/>
        <v>92.929999999999382</v>
      </c>
    </row>
    <row r="9" spans="1:8" ht="18" customHeight="1" x14ac:dyDescent="0.2">
      <c r="A9" s="16">
        <v>42795</v>
      </c>
      <c r="B9" s="27">
        <v>4139</v>
      </c>
      <c r="C9" s="39">
        <v>305.94499999999999</v>
      </c>
      <c r="D9" s="39">
        <v>274.14100000000002</v>
      </c>
      <c r="E9" s="39">
        <v>31.803999999999974</v>
      </c>
      <c r="F9" s="39">
        <f t="shared" si="0"/>
        <v>13.906000000000972</v>
      </c>
      <c r="G9" s="40">
        <v>3906.0270000000005</v>
      </c>
      <c r="H9" s="39">
        <f t="shared" si="1"/>
        <v>45.710000000000946</v>
      </c>
    </row>
    <row r="10" spans="1:8" ht="18" customHeight="1" x14ac:dyDescent="0.2">
      <c r="A10" s="16">
        <v>42826</v>
      </c>
      <c r="B10" s="27">
        <v>4129</v>
      </c>
      <c r="C10" s="39">
        <v>250.93799999999999</v>
      </c>
      <c r="D10" s="39">
        <v>219.20699999999999</v>
      </c>
      <c r="E10" s="39">
        <v>31.730999999999995</v>
      </c>
      <c r="F10" s="39">
        <f t="shared" si="0"/>
        <v>0.1489999999992051</v>
      </c>
      <c r="G10" s="40">
        <v>3937.9069999999997</v>
      </c>
      <c r="H10" s="39">
        <f t="shared" si="1"/>
        <v>31.8799999999992</v>
      </c>
    </row>
    <row r="11" spans="1:8" ht="18" customHeight="1" x14ac:dyDescent="0.2">
      <c r="A11" s="16">
        <v>42856</v>
      </c>
      <c r="B11" s="27">
        <v>4141</v>
      </c>
      <c r="C11" s="39">
        <v>269.49</v>
      </c>
      <c r="D11" s="39">
        <v>245.48399999999998</v>
      </c>
      <c r="E11" s="39">
        <v>24.006000000000029</v>
      </c>
      <c r="F11" s="39">
        <f t="shared" si="0"/>
        <v>-5.5469999999997412</v>
      </c>
      <c r="G11" s="40">
        <v>3956.366</v>
      </c>
      <c r="H11" s="39">
        <f t="shared" si="1"/>
        <v>18.459000000000287</v>
      </c>
    </row>
    <row r="12" spans="1:8" ht="18" customHeight="1" x14ac:dyDescent="0.2">
      <c r="A12" s="16">
        <v>42887</v>
      </c>
      <c r="B12" s="27">
        <v>4130</v>
      </c>
      <c r="C12" s="39">
        <v>261.63300000000004</v>
      </c>
      <c r="D12" s="39">
        <v>240.88200000000001</v>
      </c>
      <c r="E12" s="39">
        <v>20.751000000000033</v>
      </c>
      <c r="F12" s="39">
        <f t="shared" si="0"/>
        <v>-33.519000000000062</v>
      </c>
      <c r="G12" s="40">
        <v>3943.598</v>
      </c>
      <c r="H12" s="39">
        <f t="shared" si="1"/>
        <v>-12.768000000000029</v>
      </c>
    </row>
    <row r="13" spans="1:8" ht="18" customHeight="1" x14ac:dyDescent="0.2">
      <c r="A13" s="16">
        <v>42917</v>
      </c>
      <c r="B13" s="27">
        <v>4133</v>
      </c>
      <c r="C13" s="39">
        <v>270.32900000000001</v>
      </c>
      <c r="D13" s="39">
        <v>241.179</v>
      </c>
      <c r="E13" s="39">
        <v>29.150000000000006</v>
      </c>
      <c r="F13" s="39">
        <f t="shared" si="0"/>
        <v>-15.166999999999831</v>
      </c>
      <c r="G13" s="40">
        <v>3957.5810000000001</v>
      </c>
      <c r="H13" s="39">
        <f t="shared" si="1"/>
        <v>13.983000000000175</v>
      </c>
    </row>
    <row r="14" spans="1:8" ht="18" customHeight="1" x14ac:dyDescent="0.2">
      <c r="A14" s="16">
        <v>42948</v>
      </c>
      <c r="B14" s="27">
        <v>4118</v>
      </c>
      <c r="C14" s="39">
        <v>234.13900000000001</v>
      </c>
      <c r="D14" s="39">
        <v>200.84100000000001</v>
      </c>
      <c r="E14" s="39">
        <v>33.298000000000002</v>
      </c>
      <c r="F14" s="39">
        <f t="shared" si="0"/>
        <v>-3.551000000000613</v>
      </c>
      <c r="G14" s="40">
        <v>3987.3279999999995</v>
      </c>
      <c r="H14" s="39">
        <f t="shared" si="1"/>
        <v>29.746999999999389</v>
      </c>
    </row>
    <row r="15" spans="1:8" ht="18" customHeight="1" x14ac:dyDescent="0.2">
      <c r="A15" s="16">
        <v>42979</v>
      </c>
      <c r="B15" s="27">
        <v>4110</v>
      </c>
      <c r="C15" s="39">
        <v>243.797</v>
      </c>
      <c r="D15" s="39">
        <v>229.91</v>
      </c>
      <c r="E15" s="39">
        <v>13.887</v>
      </c>
      <c r="F15" s="39">
        <f t="shared" si="0"/>
        <v>35.925000000000352</v>
      </c>
      <c r="G15" s="40">
        <v>4037.14</v>
      </c>
      <c r="H15" s="39">
        <f t="shared" si="1"/>
        <v>49.812000000000353</v>
      </c>
    </row>
    <row r="16" spans="1:8" ht="18" customHeight="1" x14ac:dyDescent="0.2">
      <c r="A16" s="16">
        <v>43009</v>
      </c>
      <c r="B16" s="27">
        <v>4098</v>
      </c>
      <c r="C16" s="39">
        <v>270.45100000000002</v>
      </c>
      <c r="D16" s="39">
        <v>234.83199999999999</v>
      </c>
      <c r="E16" s="39">
        <v>35.619000000000028</v>
      </c>
      <c r="F16" s="39">
        <f t="shared" si="0"/>
        <v>62.935999999999808</v>
      </c>
      <c r="G16" s="40">
        <v>4135.6949999999997</v>
      </c>
      <c r="H16" s="39">
        <f t="shared" si="1"/>
        <v>98.554999999999836</v>
      </c>
    </row>
    <row r="17" spans="1:8" ht="18" customHeight="1" x14ac:dyDescent="0.2">
      <c r="A17" s="16">
        <v>43040</v>
      </c>
      <c r="B17" s="27">
        <v>4068</v>
      </c>
      <c r="C17" s="39">
        <v>303.55600000000004</v>
      </c>
      <c r="D17" s="39">
        <v>279.64699999999999</v>
      </c>
      <c r="E17" s="39">
        <v>23.909000000000049</v>
      </c>
      <c r="F17" s="39">
        <f t="shared" si="0"/>
        <v>-23.804999999999779</v>
      </c>
      <c r="G17" s="40">
        <v>4135.799</v>
      </c>
      <c r="H17" s="39">
        <f t="shared" si="1"/>
        <v>0.10400000000026921</v>
      </c>
    </row>
    <row r="18" spans="1:8" ht="18" customHeight="1" x14ac:dyDescent="0.2">
      <c r="A18" s="36">
        <v>43070</v>
      </c>
      <c r="B18" s="37">
        <v>4044</v>
      </c>
      <c r="C18" s="38">
        <v>303.36799999999994</v>
      </c>
      <c r="D18" s="38">
        <v>282.37000000000006</v>
      </c>
      <c r="E18" s="38">
        <v>20.998000000000001</v>
      </c>
      <c r="F18" s="38">
        <f t="shared" si="0"/>
        <v>2.8169999999995987</v>
      </c>
      <c r="G18" s="41">
        <v>4159.6139999999996</v>
      </c>
      <c r="H18" s="38">
        <f t="shared" si="1"/>
        <v>23.8149999999996</v>
      </c>
    </row>
    <row r="19" spans="1:8" ht="18" customHeight="1" x14ac:dyDescent="0.2">
      <c r="A19" s="16">
        <v>43101</v>
      </c>
      <c r="B19" s="27">
        <v>4030</v>
      </c>
      <c r="C19" s="39">
        <v>306.61099999999999</v>
      </c>
      <c r="D19" s="39">
        <v>264.88300000000004</v>
      </c>
      <c r="E19" s="39">
        <v>41.727999999999952</v>
      </c>
      <c r="F19" s="39">
        <f t="shared" si="0"/>
        <v>12.688000000000216</v>
      </c>
      <c r="G19" s="40">
        <v>4214.03</v>
      </c>
      <c r="H19" s="39">
        <f t="shared" si="1"/>
        <v>54.416000000000167</v>
      </c>
    </row>
    <row r="20" spans="1:8" ht="18" customHeight="1" x14ac:dyDescent="0.2">
      <c r="A20" s="16">
        <v>43132</v>
      </c>
      <c r="B20" s="27">
        <v>4014</v>
      </c>
      <c r="C20" s="39">
        <v>301.86000000000007</v>
      </c>
      <c r="D20" s="39">
        <v>284.88600000000002</v>
      </c>
      <c r="E20" s="39">
        <v>16.974000000000046</v>
      </c>
      <c r="F20" s="39">
        <f t="shared" si="0"/>
        <v>-43.680999999999472</v>
      </c>
      <c r="G20" s="40">
        <v>4187.3230000000003</v>
      </c>
      <c r="H20" s="39">
        <f t="shared" si="1"/>
        <v>-26.706999999999425</v>
      </c>
    </row>
    <row r="21" spans="1:8" ht="18" customHeight="1" x14ac:dyDescent="0.2">
      <c r="A21" s="16">
        <v>43160</v>
      </c>
      <c r="B21" s="27">
        <v>3996</v>
      </c>
      <c r="C21" s="39">
        <v>298.06599999999997</v>
      </c>
      <c r="D21" s="39">
        <v>280.166</v>
      </c>
      <c r="E21" s="39">
        <v>17.899999999999977</v>
      </c>
      <c r="F21" s="39">
        <f t="shared" si="0"/>
        <v>-56.325000000001069</v>
      </c>
      <c r="G21" s="40">
        <v>4148.8979999999992</v>
      </c>
      <c r="H21" s="39">
        <f t="shared" si="1"/>
        <v>-38.425000000001091</v>
      </c>
    </row>
    <row r="22" spans="1:8" ht="18" customHeight="1" x14ac:dyDescent="0.2">
      <c r="A22" s="16">
        <v>43191</v>
      </c>
      <c r="B22" s="27">
        <v>3990</v>
      </c>
      <c r="C22" s="39">
        <v>282.78899999999999</v>
      </c>
      <c r="D22" s="39">
        <v>256.08699999999999</v>
      </c>
      <c r="E22" s="39">
        <v>26.701999999999998</v>
      </c>
      <c r="F22" s="39">
        <f t="shared" si="0"/>
        <v>51.932000000000926</v>
      </c>
      <c r="G22" s="40">
        <v>4227.5320000000002</v>
      </c>
      <c r="H22" s="39">
        <f t="shared" si="1"/>
        <v>78.634000000000924</v>
      </c>
    </row>
    <row r="23" spans="1:8" ht="18" customHeight="1" x14ac:dyDescent="0.2">
      <c r="A23" s="16">
        <v>43221</v>
      </c>
      <c r="B23" s="27">
        <v>3991</v>
      </c>
      <c r="C23" s="39">
        <v>278.15600000000001</v>
      </c>
      <c r="D23" s="39">
        <v>286.51399999999995</v>
      </c>
      <c r="E23" s="39">
        <v>-8.3580000000000005</v>
      </c>
      <c r="F23" s="39">
        <f t="shared" si="0"/>
        <v>51.850999999999487</v>
      </c>
      <c r="G23" s="40">
        <v>4271.0249999999996</v>
      </c>
      <c r="H23" s="39">
        <f t="shared" si="1"/>
        <v>43.492999999999483</v>
      </c>
    </row>
    <row r="24" spans="1:8" ht="18" customHeight="1" x14ac:dyDescent="0.2">
      <c r="A24" s="16">
        <v>43252</v>
      </c>
      <c r="B24" s="27">
        <v>3987</v>
      </c>
      <c r="C24" s="39">
        <v>288.15099999999995</v>
      </c>
      <c r="D24" s="39">
        <v>291.75300000000004</v>
      </c>
      <c r="E24" s="39">
        <v>-3.6019999999999999</v>
      </c>
      <c r="F24" s="39">
        <f t="shared" si="0"/>
        <v>-30.341000000000211</v>
      </c>
      <c r="G24" s="40">
        <v>4237.0819999999994</v>
      </c>
      <c r="H24" s="39">
        <f t="shared" si="1"/>
        <v>-33.943000000000211</v>
      </c>
    </row>
    <row r="25" spans="1:8" ht="18" customHeight="1" x14ac:dyDescent="0.2">
      <c r="A25" s="16">
        <v>43282</v>
      </c>
      <c r="B25" s="27">
        <v>3966</v>
      </c>
      <c r="C25" s="39">
        <v>281.09799999999996</v>
      </c>
      <c r="D25" s="39">
        <v>270.57500000000005</v>
      </c>
      <c r="E25" s="39">
        <v>10.523</v>
      </c>
      <c r="F25" s="39">
        <f t="shared" si="0"/>
        <v>34.85900000000052</v>
      </c>
      <c r="G25" s="40">
        <v>4282.4639999999999</v>
      </c>
      <c r="H25" s="39">
        <f t="shared" si="1"/>
        <v>45.382000000000517</v>
      </c>
    </row>
    <row r="26" spans="1:8" ht="18" customHeight="1" x14ac:dyDescent="0.2">
      <c r="A26" s="16">
        <v>43313</v>
      </c>
      <c r="B26" s="27">
        <v>3957</v>
      </c>
      <c r="C26" s="39">
        <v>263.19900000000001</v>
      </c>
      <c r="D26" s="39">
        <v>260.58</v>
      </c>
      <c r="E26" s="39">
        <v>2.6190000000000002</v>
      </c>
      <c r="F26" s="39">
        <f t="shared" si="0"/>
        <v>-12.694999999999112</v>
      </c>
      <c r="G26" s="40">
        <v>4272.3880000000008</v>
      </c>
      <c r="H26" s="39">
        <f t="shared" si="1"/>
        <v>-10.075999999999112</v>
      </c>
    </row>
    <row r="27" spans="1:8" ht="18" customHeight="1" x14ac:dyDescent="0.2">
      <c r="A27" s="16">
        <v>43344</v>
      </c>
      <c r="B27" s="27">
        <v>3949</v>
      </c>
      <c r="C27" s="39">
        <v>248.477</v>
      </c>
      <c r="D27" s="39">
        <v>250.25400000000002</v>
      </c>
      <c r="E27" s="39">
        <v>-1.7769999999999999</v>
      </c>
      <c r="F27" s="39">
        <f t="shared" si="0"/>
        <v>9.1509999999997955</v>
      </c>
      <c r="G27" s="40">
        <v>4279.7620000000006</v>
      </c>
      <c r="H27" s="39">
        <f t="shared" si="1"/>
        <v>7.3739999999997963</v>
      </c>
    </row>
    <row r="28" spans="1:8" ht="18" customHeight="1" x14ac:dyDescent="0.2">
      <c r="A28" s="16">
        <v>43374</v>
      </c>
      <c r="B28" s="27">
        <v>3948</v>
      </c>
      <c r="C28" s="39">
        <v>336.86799999999999</v>
      </c>
      <c r="D28" s="39">
        <v>312.08900000000006</v>
      </c>
      <c r="E28" s="39">
        <v>24.779</v>
      </c>
      <c r="F28" s="39">
        <f t="shared" si="0"/>
        <v>-97.237000000000535</v>
      </c>
      <c r="G28" s="40">
        <v>4207.3040000000001</v>
      </c>
      <c r="H28" s="39">
        <f t="shared" si="1"/>
        <v>-72.458000000000538</v>
      </c>
    </row>
    <row r="29" spans="1:8" ht="18" customHeight="1" x14ac:dyDescent="0.2">
      <c r="A29" s="16">
        <v>43405</v>
      </c>
      <c r="B29" s="27">
        <v>3936</v>
      </c>
      <c r="C29" s="39">
        <v>285.70600000000002</v>
      </c>
      <c r="D29" s="39">
        <v>307.91699999999997</v>
      </c>
      <c r="E29" s="39">
        <v>-22.210999999999956</v>
      </c>
      <c r="F29" s="39">
        <f t="shared" si="0"/>
        <v>7.2389999999992938</v>
      </c>
      <c r="G29" s="40">
        <v>4192.3319999999994</v>
      </c>
      <c r="H29" s="39">
        <f t="shared" si="1"/>
        <v>-14.972000000000662</v>
      </c>
    </row>
    <row r="30" spans="1:8" ht="18" customHeight="1" x14ac:dyDescent="0.2">
      <c r="A30" s="36">
        <v>43435</v>
      </c>
      <c r="B30" s="37">
        <v>3908</v>
      </c>
      <c r="C30" s="38">
        <v>321.22899999999993</v>
      </c>
      <c r="D30" s="38">
        <v>334.08900000000006</v>
      </c>
      <c r="E30" s="38">
        <v>-12.86</v>
      </c>
      <c r="F30" s="38">
        <f t="shared" si="0"/>
        <v>-114.82799999999965</v>
      </c>
      <c r="G30" s="41">
        <v>4064.6439999999998</v>
      </c>
      <c r="H30" s="38">
        <f t="shared" si="1"/>
        <v>-127.68799999999965</v>
      </c>
    </row>
    <row r="31" spans="1:8" ht="18" customHeight="1" x14ac:dyDescent="0.2">
      <c r="A31" s="16">
        <v>43466</v>
      </c>
      <c r="B31" s="27">
        <v>3889</v>
      </c>
      <c r="C31" s="39">
        <v>288.87299999999999</v>
      </c>
      <c r="D31" s="39">
        <v>293.22699999999998</v>
      </c>
      <c r="E31" s="39">
        <v>-4.3540000000000001</v>
      </c>
      <c r="F31" s="39">
        <f t="shared" si="0"/>
        <v>139.43299999999928</v>
      </c>
      <c r="G31" s="40">
        <v>4199.722999999999</v>
      </c>
      <c r="H31" s="39">
        <f t="shared" si="1"/>
        <v>135.07899999999927</v>
      </c>
    </row>
    <row r="32" spans="1:8" ht="18" customHeight="1" x14ac:dyDescent="0.2">
      <c r="A32" s="16">
        <v>43497</v>
      </c>
      <c r="B32" s="27">
        <v>3890</v>
      </c>
      <c r="C32" s="39">
        <v>271.471</v>
      </c>
      <c r="D32" s="39">
        <v>278.56700000000001</v>
      </c>
      <c r="E32" s="39">
        <v>-7.0960000000000036</v>
      </c>
      <c r="F32" s="39">
        <f t="shared" si="0"/>
        <v>70.027000000000498</v>
      </c>
      <c r="G32" s="40">
        <v>4262.6539999999995</v>
      </c>
      <c r="H32" s="39">
        <f t="shared" si="1"/>
        <v>62.931000000000495</v>
      </c>
    </row>
    <row r="33" spans="1:8" ht="18" customHeight="1" x14ac:dyDescent="0.2">
      <c r="A33" s="16">
        <v>43525</v>
      </c>
      <c r="B33" s="27">
        <v>3868</v>
      </c>
      <c r="C33" s="39">
        <v>326.06599999999997</v>
      </c>
      <c r="D33" s="39">
        <v>307.73100000000005</v>
      </c>
      <c r="E33" s="39">
        <v>18.335000000000001</v>
      </c>
      <c r="F33" s="39">
        <f t="shared" si="0"/>
        <v>69.460000000000974</v>
      </c>
      <c r="G33" s="40">
        <v>4350.4490000000005</v>
      </c>
      <c r="H33" s="39">
        <f t="shared" si="1"/>
        <v>87.795000000000982</v>
      </c>
    </row>
    <row r="34" spans="1:8" ht="18" customHeight="1" x14ac:dyDescent="0.2">
      <c r="A34" s="16">
        <v>43556</v>
      </c>
      <c r="B34" s="27">
        <v>3871</v>
      </c>
      <c r="C34" s="39">
        <v>301.57100000000003</v>
      </c>
      <c r="D34" s="39">
        <v>302.78000000000003</v>
      </c>
      <c r="E34" s="39">
        <v>-1.2090000000000032</v>
      </c>
      <c r="F34" s="39">
        <f t="shared" si="0"/>
        <v>55.695999999999174</v>
      </c>
      <c r="G34" s="40">
        <v>4404.9359999999997</v>
      </c>
      <c r="H34" s="39">
        <f t="shared" si="1"/>
        <v>54.486999999999171</v>
      </c>
    </row>
    <row r="35" spans="1:8" ht="18" customHeight="1" x14ac:dyDescent="0.2">
      <c r="A35" s="16">
        <v>43586</v>
      </c>
      <c r="B35" s="27">
        <v>3871</v>
      </c>
      <c r="C35" s="39">
        <v>307.22699999999992</v>
      </c>
      <c r="D35" s="39">
        <v>311.27499999999998</v>
      </c>
      <c r="E35" s="39">
        <v>-4.048</v>
      </c>
      <c r="F35" s="39">
        <f t="shared" si="0"/>
        <v>-82.917999999999438</v>
      </c>
      <c r="G35" s="40">
        <v>4317.97</v>
      </c>
      <c r="H35" s="39">
        <f t="shared" si="1"/>
        <v>-86.96599999999944</v>
      </c>
    </row>
    <row r="36" spans="1:8" ht="18" customHeight="1" x14ac:dyDescent="0.2">
      <c r="A36" s="16">
        <v>43617</v>
      </c>
      <c r="B36" s="27">
        <v>3858</v>
      </c>
      <c r="C36" s="39">
        <v>335.45499999999998</v>
      </c>
      <c r="D36" s="39">
        <v>317.80799999999999</v>
      </c>
      <c r="E36" s="39">
        <v>17.646999999999991</v>
      </c>
      <c r="F36" s="39">
        <f t="shared" si="0"/>
        <v>75.770999999999674</v>
      </c>
      <c r="G36" s="40">
        <v>4411.3879999999999</v>
      </c>
      <c r="H36" s="39">
        <f t="shared" si="1"/>
        <v>93.417999999999665</v>
      </c>
    </row>
    <row r="37" spans="1:8" ht="18" customHeight="1" x14ac:dyDescent="0.2">
      <c r="A37" s="61">
        <v>43647</v>
      </c>
      <c r="B37" s="62">
        <f>'Stat. détaillée'!F12</f>
        <v>3829</v>
      </c>
      <c r="C37" s="63">
        <f>'Stat. détaillée'!F34</f>
        <v>318.45999999999998</v>
      </c>
      <c r="D37" s="63">
        <f>'Stat. détaillée'!F35</f>
        <v>303.87100000000004</v>
      </c>
      <c r="E37" s="63">
        <f>'Stat. détaillée'!F36</f>
        <v>14.588999999999942</v>
      </c>
      <c r="F37" s="63">
        <f t="shared" si="0"/>
        <v>58.79700000000048</v>
      </c>
      <c r="G37" s="64">
        <f>'Stat. détaillée'!F22</f>
        <v>4484.7740000000003</v>
      </c>
      <c r="H37" s="63">
        <f t="shared" si="1"/>
        <v>73.386000000000422</v>
      </c>
    </row>
    <row r="38" spans="1:8" ht="18" customHeight="1" x14ac:dyDescent="0.2">
      <c r="A38" s="17" t="s">
        <v>32</v>
      </c>
      <c r="E38" s="28"/>
      <c r="F38" s="28"/>
      <c r="G38" s="28"/>
      <c r="H38" s="28"/>
    </row>
    <row r="39" spans="1:8" ht="18" customHeight="1" x14ac:dyDescent="0.2">
      <c r="E39" s="26"/>
      <c r="F39" s="26"/>
    </row>
    <row r="40" spans="1:8" ht="18" customHeight="1" x14ac:dyDescent="0.2"/>
    <row r="41" spans="1:8" ht="18" customHeight="1" x14ac:dyDescent="0.2"/>
    <row r="42" spans="1:8" ht="18" customHeight="1" x14ac:dyDescent="0.2">
      <c r="E42" s="25"/>
      <c r="F42" s="25"/>
    </row>
    <row r="43" spans="1:8" ht="18" customHeight="1" x14ac:dyDescent="0.2">
      <c r="E43" s="25"/>
      <c r="F43" s="25"/>
    </row>
    <row r="44" spans="1:8" ht="18" customHeight="1" x14ac:dyDescent="0.2"/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</sheetData>
  <phoneticPr fontId="6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>
      <selection activeCell="B20" sqref="B20"/>
    </sheetView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6.7109375" customWidth="1"/>
    <col min="10" max="10" width="10.7109375" customWidth="1"/>
    <col min="11" max="11" width="15" customWidth="1"/>
    <col min="12" max="12" width="10.7109375" customWidth="1"/>
    <col min="13" max="13" width="12" customWidth="1"/>
    <col min="14" max="14" width="15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43647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50"/>
      <c r="B7" s="51" t="s">
        <v>8</v>
      </c>
      <c r="C7" s="51" t="s">
        <v>9</v>
      </c>
      <c r="D7" s="52" t="s">
        <v>29</v>
      </c>
      <c r="E7" s="51" t="s">
        <v>30</v>
      </c>
      <c r="F7" s="53" t="s">
        <v>10</v>
      </c>
    </row>
    <row r="8" spans="1:8" ht="18" customHeight="1" x14ac:dyDescent="0.2">
      <c r="A8" s="3" t="s">
        <v>28</v>
      </c>
      <c r="B8" s="7">
        <v>926</v>
      </c>
      <c r="C8" s="7">
        <v>863</v>
      </c>
      <c r="D8" s="7">
        <v>0</v>
      </c>
      <c r="E8" s="7">
        <v>0</v>
      </c>
      <c r="F8" s="7">
        <f>B8+C8+D8+E8</f>
        <v>1789</v>
      </c>
    </row>
    <row r="9" spans="1:8" ht="18" customHeight="1" x14ac:dyDescent="0.2">
      <c r="A9" s="3" t="s">
        <v>27</v>
      </c>
      <c r="B9" s="7">
        <v>141</v>
      </c>
      <c r="C9" s="7">
        <v>143</v>
      </c>
      <c r="D9" s="7">
        <v>2</v>
      </c>
      <c r="E9" s="7">
        <v>0</v>
      </c>
      <c r="F9" s="7">
        <f t="shared" ref="F9:F11" si="0">B9+C9+D9+E9</f>
        <v>286</v>
      </c>
    </row>
    <row r="10" spans="1:8" ht="18" customHeight="1" x14ac:dyDescent="0.2">
      <c r="A10" s="3" t="s">
        <v>25</v>
      </c>
      <c r="B10" s="7">
        <v>318</v>
      </c>
      <c r="C10" s="7">
        <v>1133</v>
      </c>
      <c r="D10" s="7">
        <v>41</v>
      </c>
      <c r="E10" s="7">
        <v>0</v>
      </c>
      <c r="F10" s="7">
        <f t="shared" si="0"/>
        <v>1492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262</v>
      </c>
      <c r="F11" s="7">
        <f t="shared" si="0"/>
        <v>262</v>
      </c>
    </row>
    <row r="12" spans="1:8" ht="18" customHeight="1" x14ac:dyDescent="0.2">
      <c r="A12" s="4" t="s">
        <v>10</v>
      </c>
      <c r="B12" s="7">
        <f>SUM(B8:B11)</f>
        <v>1385</v>
      </c>
      <c r="C12" s="7">
        <f t="shared" ref="C12:E12" si="1">SUM(C8:C11)</f>
        <v>2139</v>
      </c>
      <c r="D12" s="7">
        <f t="shared" si="1"/>
        <v>43</v>
      </c>
      <c r="E12" s="7">
        <f t="shared" si="1"/>
        <v>262</v>
      </c>
      <c r="F12" s="6">
        <f>SUM(F8:F11)</f>
        <v>3829</v>
      </c>
    </row>
    <row r="15" spans="1:8" ht="15.75" x14ac:dyDescent="0.25">
      <c r="A15" s="10" t="s">
        <v>21</v>
      </c>
    </row>
    <row r="17" spans="1:7" ht="30" customHeight="1" x14ac:dyDescent="0.2">
      <c r="A17" s="50"/>
      <c r="B17" s="51" t="s">
        <v>8</v>
      </c>
      <c r="C17" s="51" t="s">
        <v>9</v>
      </c>
      <c r="D17" s="52" t="s">
        <v>29</v>
      </c>
      <c r="E17" s="51" t="s">
        <v>30</v>
      </c>
      <c r="F17" s="53" t="s">
        <v>10</v>
      </c>
    </row>
    <row r="18" spans="1:7" ht="18" customHeight="1" x14ac:dyDescent="0.2">
      <c r="A18" s="3" t="s">
        <v>28</v>
      </c>
      <c r="B18" s="47">
        <v>591.88900000000001</v>
      </c>
      <c r="C18" s="47">
        <v>3121.6390000000001</v>
      </c>
      <c r="D18" s="47">
        <v>0</v>
      </c>
      <c r="E18" s="47">
        <v>0</v>
      </c>
      <c r="F18" s="34">
        <f>SUM(B18:E18)</f>
        <v>3713.5280000000002</v>
      </c>
    </row>
    <row r="19" spans="1:7" ht="18" customHeight="1" x14ac:dyDescent="0.2">
      <c r="A19" s="3" t="s">
        <v>27</v>
      </c>
      <c r="B19" s="47">
        <v>47.917000000000002</v>
      </c>
      <c r="C19" s="47">
        <v>96.727000000000004</v>
      </c>
      <c r="D19" s="47">
        <v>0.44500000000000001</v>
      </c>
      <c r="E19" s="47">
        <v>0</v>
      </c>
      <c r="F19" s="34">
        <f t="shared" ref="F19:F21" si="2">SUM(B19:E19)</f>
        <v>145.089</v>
      </c>
    </row>
    <row r="20" spans="1:7" ht="18" customHeight="1" x14ac:dyDescent="0.2">
      <c r="A20" s="3" t="s">
        <v>25</v>
      </c>
      <c r="B20" s="47">
        <v>180.64699999999999</v>
      </c>
      <c r="C20" s="47">
        <v>358.303</v>
      </c>
      <c r="D20" s="47">
        <v>29.13</v>
      </c>
      <c r="E20" s="47">
        <v>0</v>
      </c>
      <c r="F20" s="34">
        <f t="shared" si="2"/>
        <v>568.08000000000004</v>
      </c>
    </row>
    <row r="21" spans="1:7" ht="18" customHeight="1" x14ac:dyDescent="0.2">
      <c r="A21" s="3" t="s">
        <v>30</v>
      </c>
      <c r="B21" s="47">
        <v>0</v>
      </c>
      <c r="C21" s="47">
        <v>0</v>
      </c>
      <c r="D21" s="47">
        <v>0</v>
      </c>
      <c r="E21" s="47">
        <v>58.076999999999998</v>
      </c>
      <c r="F21" s="34">
        <f t="shared" si="2"/>
        <v>58.076999999999998</v>
      </c>
    </row>
    <row r="22" spans="1:7" ht="16.5" customHeight="1" x14ac:dyDescent="0.2">
      <c r="A22" s="4" t="s">
        <v>10</v>
      </c>
      <c r="B22" s="34">
        <f>SUM(B18:B21)</f>
        <v>820.45299999999997</v>
      </c>
      <c r="C22" s="34">
        <f>SUM(C18:C21)</f>
        <v>3576.6689999999999</v>
      </c>
      <c r="D22" s="34">
        <f>SUM(D18:D21)</f>
        <v>29.574999999999999</v>
      </c>
      <c r="E22" s="34">
        <f>SUM(E18:E21)</f>
        <v>58.076999999999998</v>
      </c>
      <c r="F22" s="42">
        <f>SUM(F18:F21)</f>
        <v>4484.7740000000003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44">
        <f>F12</f>
        <v>3829</v>
      </c>
      <c r="B28" s="45">
        <v>2504</v>
      </c>
      <c r="C28" s="45">
        <v>1325</v>
      </c>
      <c r="D28" s="45">
        <v>13494</v>
      </c>
      <c r="E28" s="46">
        <v>14819</v>
      </c>
      <c r="F28" s="49">
        <v>4142.4170000000004</v>
      </c>
      <c r="G28" s="25"/>
    </row>
    <row r="29" spans="1:7" ht="18" customHeight="1" x14ac:dyDescent="0.2">
      <c r="A29" s="57"/>
      <c r="B29" s="58"/>
      <c r="C29" s="58"/>
      <c r="D29" s="58"/>
      <c r="E29" s="59"/>
      <c r="F29" s="60"/>
      <c r="G29" s="25"/>
    </row>
    <row r="30" spans="1:7" x14ac:dyDescent="0.2">
      <c r="A30" s="43"/>
      <c r="F30" s="29"/>
    </row>
    <row r="31" spans="1:7" ht="15.75" x14ac:dyDescent="0.25">
      <c r="A31" s="10" t="s">
        <v>22</v>
      </c>
    </row>
    <row r="33" spans="1:12" ht="30" customHeight="1" x14ac:dyDescent="0.2">
      <c r="A33" s="54"/>
      <c r="B33" s="51" t="s">
        <v>8</v>
      </c>
      <c r="C33" s="51" t="s">
        <v>9</v>
      </c>
      <c r="D33" s="52" t="s">
        <v>29</v>
      </c>
      <c r="E33" s="51" t="s">
        <v>30</v>
      </c>
      <c r="F33" s="53" t="s">
        <v>10</v>
      </c>
    </row>
    <row r="34" spans="1:12" ht="18" customHeight="1" x14ac:dyDescent="0.2">
      <c r="A34" s="55" t="s">
        <v>2</v>
      </c>
      <c r="B34" s="47">
        <v>34.506999999999998</v>
      </c>
      <c r="C34" s="47">
        <v>283.77499999999998</v>
      </c>
      <c r="D34" s="47">
        <v>0.13800000000000001</v>
      </c>
      <c r="E34" s="47">
        <v>0.04</v>
      </c>
      <c r="F34" s="47">
        <f>SUM(B34:E34)</f>
        <v>318.45999999999998</v>
      </c>
    </row>
    <row r="35" spans="1:12" ht="18" customHeight="1" x14ac:dyDescent="0.2">
      <c r="A35" s="55" t="s">
        <v>17</v>
      </c>
      <c r="B35" s="47">
        <v>31.63</v>
      </c>
      <c r="C35" s="47">
        <v>271.38600000000002</v>
      </c>
      <c r="D35" s="47">
        <v>0.44600000000000001</v>
      </c>
      <c r="E35" s="47">
        <v>0.40899999999999997</v>
      </c>
      <c r="F35" s="47">
        <f>SUM(B35:E35)</f>
        <v>303.87100000000004</v>
      </c>
    </row>
    <row r="36" spans="1:12" ht="18" customHeight="1" x14ac:dyDescent="0.2">
      <c r="A36" s="56" t="s">
        <v>18</v>
      </c>
      <c r="B36" s="47">
        <f>B34-B35</f>
        <v>2.8769999999999989</v>
      </c>
      <c r="C36" s="47">
        <f>C34-C35</f>
        <v>12.388999999999953</v>
      </c>
      <c r="D36" s="47">
        <f>D34-D35</f>
        <v>-0.308</v>
      </c>
      <c r="E36" s="47">
        <f>E34-E35</f>
        <v>-0.36899999999999999</v>
      </c>
      <c r="F36" s="48">
        <f>F34-F35</f>
        <v>14.588999999999942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54"/>
      <c r="B41" s="51" t="s">
        <v>8</v>
      </c>
      <c r="C41" s="51" t="s">
        <v>9</v>
      </c>
      <c r="D41" s="52" t="s">
        <v>29</v>
      </c>
      <c r="E41" s="51" t="s">
        <v>30</v>
      </c>
      <c r="F41" s="53" t="s">
        <v>10</v>
      </c>
    </row>
    <row r="42" spans="1:12" ht="18" customHeight="1" x14ac:dyDescent="0.2">
      <c r="A42" s="55" t="s">
        <v>26</v>
      </c>
      <c r="B42" s="47">
        <v>0.505</v>
      </c>
      <c r="C42" s="47">
        <v>2.9060000000000001</v>
      </c>
      <c r="D42" s="47">
        <v>0</v>
      </c>
      <c r="E42" s="47">
        <v>0.127</v>
      </c>
      <c r="F42" s="48">
        <f>SUM(B42:E42)</f>
        <v>3.5380000000000003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6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2019-08-28T09:58:45Z</dcterms:created>
  <dcterms:modified xsi:type="dcterms:W3CDTF">2019-08-28T09:58:49Z</dcterms:modified>
</cp:coreProperties>
</file>