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ebsite\Portail\CMS_statistiques\Données autres formats\indicateurs-court-terme\economie-totale-prix\E4013\"/>
    </mc:Choice>
  </mc:AlternateContent>
  <bookViews>
    <workbookView xWindow="0" yWindow="260" windowWidth="15510" windowHeight="9830"/>
  </bookViews>
  <sheets>
    <sheet name="Menu" sheetId="13189" r:id="rId1"/>
    <sheet name="Recto" sheetId="13183" r:id="rId2"/>
    <sheet name="Verso" sheetId="13184" r:id="rId3"/>
    <sheet name="---" sheetId="13188" r:id="rId4"/>
    <sheet name="Recto EN" sheetId="13185" r:id="rId5"/>
    <sheet name="Verso EN" sheetId="13187" r:id="rId6"/>
  </sheets>
  <definedNames>
    <definedName name="code">#REF!</definedName>
    <definedName name="dev">#REF!</definedName>
    <definedName name="fonct">#REF!</definedName>
    <definedName name="HTML_CodePage" hidden="1">1252</definedName>
    <definedName name="HTML_Control" localSheetId="1" hidden="1">{"'Balance'!$G$196:$T$229"}</definedName>
    <definedName name="HTML_Control" localSheetId="2" hidden="1">{"'Balance'!$G$196:$T$229"}</definedName>
    <definedName name="HTML_Control" hidden="1">{"'Balance'!$G$196:$T$229"}</definedName>
    <definedName name="HTML_Description" hidden="1">""</definedName>
    <definedName name="HTML_Email" hidden="1">""</definedName>
    <definedName name="HTML_Header" hidden="1">"Balance"</definedName>
    <definedName name="HTML_LastUpdate" hidden="1">"22.12.00"</definedName>
    <definedName name="HTML_LineAfter" hidden="1">FALSE</definedName>
    <definedName name="HTML_LineBefore" hidden="1">FALSE</definedName>
    <definedName name="HTML_Name" hidden="1">"KRIPPES René"</definedName>
    <definedName name="HTML_OBDlg2" hidden="1">TRUE</definedName>
    <definedName name="HTML_OBDlg4" hidden="1">TRUE</definedName>
    <definedName name="HTML_OS" hidden="1">0</definedName>
    <definedName name="HTML_PathFile" hidden="1">"G:\DATA\Internet\html_fr\statistiques\statistiques_par_domaine\commerce_exterieur_du_luxembourg\test.htm"</definedName>
    <definedName name="HTML_Title" hidden="1">"indicateur rapide mensuel"</definedName>
    <definedName name="instr">#REF!</definedName>
    <definedName name="mat">#REF!</definedName>
    <definedName name="Q">#REF!</definedName>
    <definedName name="sect">#REF!</definedName>
    <definedName name="sectnr">#REF!</definedName>
    <definedName name="sens">#REF!</definedName>
    <definedName name="val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J1" i="13187" l="1"/>
  <c r="J1" i="13184"/>
  <c r="J45" i="13187"/>
  <c r="I45" i="13187"/>
  <c r="H45" i="13187"/>
  <c r="G45" i="13187"/>
  <c r="F45" i="13187"/>
  <c r="E45" i="13187"/>
  <c r="D45" i="13187"/>
  <c r="C45" i="13187"/>
  <c r="J24" i="13187"/>
  <c r="I24" i="13187"/>
  <c r="H24" i="13187"/>
  <c r="G24" i="13187"/>
  <c r="F24" i="13187"/>
  <c r="E24" i="13187"/>
  <c r="D24" i="13187"/>
  <c r="C24" i="13187"/>
  <c r="J47" i="13184"/>
  <c r="J47" i="13187" s="1"/>
  <c r="I47" i="13184"/>
  <c r="I47" i="13187" s="1"/>
  <c r="H47" i="13184"/>
  <c r="H47" i="13187" s="1"/>
  <c r="G47" i="13184"/>
  <c r="G47" i="13187" s="1"/>
  <c r="F47" i="13184"/>
  <c r="F47" i="13187" s="1"/>
  <c r="E47" i="13184"/>
  <c r="E47" i="13187" s="1"/>
  <c r="D47" i="13184"/>
  <c r="D47" i="13187" s="1"/>
  <c r="C47" i="13184"/>
  <c r="C47" i="13187" s="1"/>
  <c r="J26" i="13184"/>
  <c r="J26" i="13187" s="1"/>
  <c r="I26" i="13184"/>
  <c r="I26" i="13187" s="1"/>
  <c r="H26" i="13184"/>
  <c r="H26" i="13187" s="1"/>
  <c r="G26" i="13184"/>
  <c r="G26" i="13187" s="1"/>
  <c r="F26" i="13184"/>
  <c r="F26" i="13187" s="1"/>
  <c r="E26" i="13184"/>
  <c r="E26" i="13187" s="1"/>
  <c r="D26" i="13184"/>
  <c r="D26" i="13187" s="1"/>
  <c r="C26" i="13184"/>
  <c r="C26" i="13187" s="1"/>
  <c r="M44" i="13185" l="1"/>
  <c r="L44" i="13185"/>
  <c r="K44" i="13185"/>
  <c r="M43" i="13185"/>
  <c r="L43" i="13185"/>
  <c r="K43" i="13185"/>
  <c r="M42" i="13185"/>
  <c r="L42" i="13185"/>
  <c r="K42" i="13185"/>
  <c r="M41" i="13185"/>
  <c r="L41" i="13185"/>
  <c r="K41" i="13185"/>
  <c r="M40" i="13185"/>
  <c r="L40" i="13185"/>
  <c r="K40" i="13185"/>
  <c r="M39" i="13185"/>
  <c r="L39" i="13185"/>
  <c r="K39" i="13185"/>
  <c r="M38" i="13185"/>
  <c r="L38" i="13185"/>
  <c r="K38" i="13185"/>
  <c r="M37" i="13185"/>
  <c r="L37" i="13185"/>
  <c r="K37" i="13185"/>
  <c r="M36" i="13185"/>
  <c r="L36" i="13185"/>
  <c r="K36" i="13185"/>
  <c r="M35" i="13185"/>
  <c r="L35" i="13185"/>
  <c r="K35" i="13185"/>
  <c r="M34" i="13185"/>
  <c r="L34" i="13185"/>
  <c r="K34" i="13185"/>
  <c r="M33" i="13185"/>
  <c r="L33" i="13185"/>
  <c r="K33" i="13185"/>
  <c r="M32" i="13185"/>
  <c r="L32" i="13185"/>
  <c r="K32" i="13185"/>
  <c r="M31" i="13185"/>
  <c r="L31" i="13185"/>
  <c r="K31" i="13185"/>
  <c r="M30" i="13185"/>
  <c r="L30" i="13185"/>
  <c r="K30" i="13185"/>
  <c r="M29" i="13185"/>
  <c r="L29" i="13185"/>
  <c r="K29" i="13185"/>
  <c r="M28" i="13185"/>
  <c r="L28" i="13185"/>
  <c r="K28" i="13185"/>
  <c r="M27" i="13185"/>
  <c r="L27" i="13185"/>
  <c r="K27" i="13185"/>
  <c r="M26" i="13185"/>
  <c r="L26" i="13185"/>
  <c r="K26" i="13185"/>
  <c r="M25" i="13185"/>
  <c r="L25" i="13185"/>
  <c r="K25" i="13185"/>
  <c r="M24" i="13185"/>
  <c r="L24" i="13185"/>
  <c r="K24" i="13185"/>
  <c r="M23" i="13185"/>
  <c r="L23" i="13185"/>
  <c r="K23" i="13185"/>
  <c r="M22" i="13185"/>
  <c r="L22" i="13185"/>
  <c r="K22" i="13185"/>
  <c r="M21" i="13185"/>
  <c r="L21" i="13185"/>
  <c r="K21" i="13185"/>
  <c r="M20" i="13185"/>
  <c r="L20" i="13185"/>
  <c r="K20" i="13185"/>
  <c r="M19" i="13185"/>
  <c r="L19" i="13185"/>
  <c r="K19" i="13185"/>
  <c r="M18" i="13185"/>
  <c r="L18" i="13185"/>
  <c r="K18" i="13185"/>
  <c r="M17" i="13185"/>
  <c r="L17" i="13185"/>
  <c r="K17" i="13185"/>
  <c r="M16" i="13185"/>
  <c r="L16" i="13185"/>
  <c r="K16" i="13185"/>
  <c r="M15" i="13185"/>
  <c r="L15" i="13185"/>
  <c r="K15" i="13185"/>
  <c r="K12" i="13185"/>
  <c r="E12" i="13185" l="1"/>
  <c r="H12" i="13185"/>
  <c r="B12" i="13185"/>
  <c r="D42" i="13187"/>
  <c r="E42" i="13187"/>
  <c r="F42" i="13187"/>
  <c r="G42" i="13187"/>
  <c r="H42" i="13187"/>
  <c r="I42" i="13187"/>
  <c r="J42" i="13187"/>
  <c r="D43" i="13187"/>
  <c r="E43" i="13187"/>
  <c r="F43" i="13187"/>
  <c r="G43" i="13187"/>
  <c r="H43" i="13187"/>
  <c r="I43" i="13187"/>
  <c r="J43" i="13187"/>
  <c r="D44" i="13187"/>
  <c r="E44" i="13187"/>
  <c r="F44" i="13187"/>
  <c r="G44" i="13187"/>
  <c r="H44" i="13187"/>
  <c r="I44" i="13187"/>
  <c r="J44" i="13187"/>
  <c r="C43" i="13187"/>
  <c r="C44" i="13187"/>
  <c r="C42" i="13187"/>
  <c r="D34" i="13187"/>
  <c r="E34" i="13187"/>
  <c r="F34" i="13187"/>
  <c r="G34" i="13187"/>
  <c r="H34" i="13187"/>
  <c r="I34" i="13187"/>
  <c r="J34" i="13187"/>
  <c r="D35" i="13187"/>
  <c r="E35" i="13187"/>
  <c r="F35" i="13187"/>
  <c r="G35" i="13187"/>
  <c r="H35" i="13187"/>
  <c r="I35" i="13187"/>
  <c r="J35" i="13187"/>
  <c r="D36" i="13187"/>
  <c r="E36" i="13187"/>
  <c r="F36" i="13187"/>
  <c r="G36" i="13187"/>
  <c r="H36" i="13187"/>
  <c r="I36" i="13187"/>
  <c r="J36" i="13187"/>
  <c r="D37" i="13187"/>
  <c r="E37" i="13187"/>
  <c r="F37" i="13187"/>
  <c r="G37" i="13187"/>
  <c r="H37" i="13187"/>
  <c r="I37" i="13187"/>
  <c r="J37" i="13187"/>
  <c r="D39" i="13187"/>
  <c r="E39" i="13187"/>
  <c r="F39" i="13187"/>
  <c r="G39" i="13187"/>
  <c r="H39" i="13187"/>
  <c r="I39" i="13187"/>
  <c r="J39" i="13187"/>
  <c r="C35" i="13187"/>
  <c r="C36" i="13187"/>
  <c r="C37" i="13187"/>
  <c r="C39" i="13187"/>
  <c r="C34" i="13187"/>
  <c r="C22" i="13187"/>
  <c r="D22" i="13187"/>
  <c r="E22" i="13187"/>
  <c r="F22" i="13187"/>
  <c r="G22" i="13187"/>
  <c r="H22" i="13187"/>
  <c r="I22" i="13187"/>
  <c r="J22" i="13187"/>
  <c r="C23" i="13187"/>
  <c r="D23" i="13187"/>
  <c r="E23" i="13187"/>
  <c r="F23" i="13187"/>
  <c r="G23" i="13187"/>
  <c r="H23" i="13187"/>
  <c r="I23" i="13187"/>
  <c r="J23" i="13187"/>
  <c r="D21" i="13187"/>
  <c r="E21" i="13187"/>
  <c r="F21" i="13187"/>
  <c r="G21" i="13187"/>
  <c r="H21" i="13187"/>
  <c r="I21" i="13187"/>
  <c r="J21" i="13187"/>
  <c r="C21" i="13187"/>
  <c r="C18" i="13187"/>
  <c r="D18" i="13187"/>
  <c r="E18" i="13187"/>
  <c r="F18" i="13187"/>
  <c r="G18" i="13187"/>
  <c r="H18" i="13187"/>
  <c r="I18" i="13187"/>
  <c r="J18" i="13187"/>
  <c r="D13" i="13187"/>
  <c r="E13" i="13187"/>
  <c r="F13" i="13187"/>
  <c r="G13" i="13187"/>
  <c r="H13" i="13187"/>
  <c r="I13" i="13187"/>
  <c r="J13" i="13187"/>
  <c r="D14" i="13187"/>
  <c r="E14" i="13187"/>
  <c r="F14" i="13187"/>
  <c r="G14" i="13187"/>
  <c r="H14" i="13187"/>
  <c r="I14" i="13187"/>
  <c r="J14" i="13187"/>
  <c r="D15" i="13187"/>
  <c r="E15" i="13187"/>
  <c r="F15" i="13187"/>
  <c r="G15" i="13187"/>
  <c r="H15" i="13187"/>
  <c r="I15" i="13187"/>
  <c r="J15" i="13187"/>
  <c r="D16" i="13187"/>
  <c r="E16" i="13187"/>
  <c r="F16" i="13187"/>
  <c r="G16" i="13187"/>
  <c r="H16" i="13187"/>
  <c r="I16" i="13187"/>
  <c r="J16" i="13187"/>
  <c r="C14" i="13187"/>
  <c r="C15" i="13187"/>
  <c r="C16" i="13187"/>
  <c r="C13" i="13187"/>
  <c r="B16" i="13185" l="1"/>
  <c r="C16" i="13185"/>
  <c r="D16" i="13185"/>
  <c r="E16" i="13185"/>
  <c r="F16" i="13185"/>
  <c r="G16" i="13185"/>
  <c r="H16" i="13185"/>
  <c r="I16" i="13185"/>
  <c r="J16" i="13185"/>
  <c r="B17" i="13185"/>
  <c r="C17" i="13185"/>
  <c r="D17" i="13185"/>
  <c r="E17" i="13185"/>
  <c r="F17" i="13185"/>
  <c r="G17" i="13185"/>
  <c r="H17" i="13185"/>
  <c r="I17" i="13185"/>
  <c r="J17" i="13185"/>
  <c r="B18" i="13185"/>
  <c r="C18" i="13185"/>
  <c r="D18" i="13185"/>
  <c r="E18" i="13185"/>
  <c r="F18" i="13185"/>
  <c r="G18" i="13185"/>
  <c r="H18" i="13185"/>
  <c r="I18" i="13185"/>
  <c r="J18" i="13185"/>
  <c r="B19" i="13185"/>
  <c r="C19" i="13185"/>
  <c r="D19" i="13185"/>
  <c r="E19" i="13185"/>
  <c r="F19" i="13185"/>
  <c r="G19" i="13185"/>
  <c r="H19" i="13185"/>
  <c r="I19" i="13185"/>
  <c r="J19" i="13185"/>
  <c r="B20" i="13185"/>
  <c r="C20" i="13185"/>
  <c r="D20" i="13185"/>
  <c r="E20" i="13185"/>
  <c r="F20" i="13185"/>
  <c r="G20" i="13185"/>
  <c r="H20" i="13185"/>
  <c r="I20" i="13185"/>
  <c r="J20" i="13185"/>
  <c r="B21" i="13185"/>
  <c r="C21" i="13185"/>
  <c r="D21" i="13185"/>
  <c r="E21" i="13185"/>
  <c r="F21" i="13185"/>
  <c r="G21" i="13185"/>
  <c r="H21" i="13185"/>
  <c r="I21" i="13185"/>
  <c r="J21" i="13185"/>
  <c r="B22" i="13185"/>
  <c r="C22" i="13185"/>
  <c r="D22" i="13185"/>
  <c r="E22" i="13185"/>
  <c r="F22" i="13185"/>
  <c r="G22" i="13185"/>
  <c r="H22" i="13185"/>
  <c r="I22" i="13185"/>
  <c r="J22" i="13185"/>
  <c r="B23" i="13185"/>
  <c r="C23" i="13185"/>
  <c r="D23" i="13185"/>
  <c r="E23" i="13185"/>
  <c r="F23" i="13185"/>
  <c r="G23" i="13185"/>
  <c r="H23" i="13185"/>
  <c r="I23" i="13185"/>
  <c r="J23" i="13185"/>
  <c r="B24" i="13185"/>
  <c r="C24" i="13185"/>
  <c r="D24" i="13185"/>
  <c r="E24" i="13185"/>
  <c r="F24" i="13185"/>
  <c r="G24" i="13185"/>
  <c r="H24" i="13185"/>
  <c r="I24" i="13185"/>
  <c r="J24" i="13185"/>
  <c r="B25" i="13185"/>
  <c r="C25" i="13185"/>
  <c r="D25" i="13185"/>
  <c r="E25" i="13185"/>
  <c r="F25" i="13185"/>
  <c r="G25" i="13185"/>
  <c r="H25" i="13185"/>
  <c r="I25" i="13185"/>
  <c r="J25" i="13185"/>
  <c r="B26" i="13185"/>
  <c r="C26" i="13185"/>
  <c r="D26" i="13185"/>
  <c r="E26" i="13185"/>
  <c r="F26" i="13185"/>
  <c r="G26" i="13185"/>
  <c r="H26" i="13185"/>
  <c r="I26" i="13185"/>
  <c r="J26" i="13185"/>
  <c r="B27" i="13185"/>
  <c r="C27" i="13185"/>
  <c r="D27" i="13185"/>
  <c r="E27" i="13185"/>
  <c r="F27" i="13185"/>
  <c r="G27" i="13185"/>
  <c r="H27" i="13185"/>
  <c r="I27" i="13185"/>
  <c r="J27" i="13185"/>
  <c r="B28" i="13185"/>
  <c r="C28" i="13185"/>
  <c r="D28" i="13185"/>
  <c r="E28" i="13185"/>
  <c r="F28" i="13185"/>
  <c r="G28" i="13185"/>
  <c r="H28" i="13185"/>
  <c r="I28" i="13185"/>
  <c r="J28" i="13185"/>
  <c r="B29" i="13185"/>
  <c r="C29" i="13185"/>
  <c r="D29" i="13185"/>
  <c r="E29" i="13185"/>
  <c r="F29" i="13185"/>
  <c r="G29" i="13185"/>
  <c r="H29" i="13185"/>
  <c r="I29" i="13185"/>
  <c r="J29" i="13185"/>
  <c r="B30" i="13185"/>
  <c r="C30" i="13185"/>
  <c r="D30" i="13185"/>
  <c r="E30" i="13185"/>
  <c r="F30" i="13185"/>
  <c r="G30" i="13185"/>
  <c r="H30" i="13185"/>
  <c r="I30" i="13185"/>
  <c r="J30" i="13185"/>
  <c r="B31" i="13185"/>
  <c r="C31" i="13185"/>
  <c r="D31" i="13185"/>
  <c r="E31" i="13185"/>
  <c r="F31" i="13185"/>
  <c r="G31" i="13185"/>
  <c r="H31" i="13185"/>
  <c r="I31" i="13185"/>
  <c r="J31" i="13185"/>
  <c r="B32" i="13185"/>
  <c r="C32" i="13185"/>
  <c r="D32" i="13185"/>
  <c r="E32" i="13185"/>
  <c r="F32" i="13185"/>
  <c r="G32" i="13185"/>
  <c r="H32" i="13185"/>
  <c r="I32" i="13185"/>
  <c r="J32" i="13185"/>
  <c r="B33" i="13185"/>
  <c r="C33" i="13185"/>
  <c r="D33" i="13185"/>
  <c r="E33" i="13185"/>
  <c r="F33" i="13185"/>
  <c r="G33" i="13185"/>
  <c r="H33" i="13185"/>
  <c r="I33" i="13185"/>
  <c r="J33" i="13185"/>
  <c r="B34" i="13185"/>
  <c r="C34" i="13185"/>
  <c r="D34" i="13185"/>
  <c r="E34" i="13185"/>
  <c r="F34" i="13185"/>
  <c r="G34" i="13185"/>
  <c r="H34" i="13185"/>
  <c r="I34" i="13185"/>
  <c r="J34" i="13185"/>
  <c r="B35" i="13185"/>
  <c r="C35" i="13185"/>
  <c r="D35" i="13185"/>
  <c r="E35" i="13185"/>
  <c r="F35" i="13185"/>
  <c r="G35" i="13185"/>
  <c r="H35" i="13185"/>
  <c r="I35" i="13185"/>
  <c r="J35" i="13185"/>
  <c r="B36" i="13185"/>
  <c r="C36" i="13185"/>
  <c r="D36" i="13185"/>
  <c r="E36" i="13185"/>
  <c r="F36" i="13185"/>
  <c r="G36" i="13185"/>
  <c r="H36" i="13185"/>
  <c r="I36" i="13185"/>
  <c r="J36" i="13185"/>
  <c r="B37" i="13185"/>
  <c r="C37" i="13185"/>
  <c r="D37" i="13185"/>
  <c r="E37" i="13185"/>
  <c r="F37" i="13185"/>
  <c r="G37" i="13185"/>
  <c r="H37" i="13185"/>
  <c r="I37" i="13185"/>
  <c r="J37" i="13185"/>
  <c r="B38" i="13185"/>
  <c r="C38" i="13185"/>
  <c r="D38" i="13185"/>
  <c r="E38" i="13185"/>
  <c r="F38" i="13185"/>
  <c r="G38" i="13185"/>
  <c r="H38" i="13185"/>
  <c r="I38" i="13185"/>
  <c r="J38" i="13185"/>
  <c r="B39" i="13185"/>
  <c r="C39" i="13185"/>
  <c r="D39" i="13185"/>
  <c r="E39" i="13185"/>
  <c r="F39" i="13185"/>
  <c r="G39" i="13185"/>
  <c r="H39" i="13185"/>
  <c r="I39" i="13185"/>
  <c r="J39" i="13185"/>
  <c r="B40" i="13185"/>
  <c r="C40" i="13185"/>
  <c r="D40" i="13185"/>
  <c r="E40" i="13185"/>
  <c r="F40" i="13185"/>
  <c r="G40" i="13185"/>
  <c r="H40" i="13185"/>
  <c r="I40" i="13185"/>
  <c r="J40" i="13185"/>
  <c r="B41" i="13185"/>
  <c r="C41" i="13185"/>
  <c r="D41" i="13185"/>
  <c r="E41" i="13185"/>
  <c r="F41" i="13185"/>
  <c r="G41" i="13185"/>
  <c r="H41" i="13185"/>
  <c r="I41" i="13185"/>
  <c r="J41" i="13185"/>
  <c r="B42" i="13185"/>
  <c r="C42" i="13185"/>
  <c r="D42" i="13185"/>
  <c r="E42" i="13185"/>
  <c r="F42" i="13185"/>
  <c r="G42" i="13185"/>
  <c r="H42" i="13185"/>
  <c r="I42" i="13185"/>
  <c r="J42" i="13185"/>
  <c r="B43" i="13185"/>
  <c r="C43" i="13185"/>
  <c r="D43" i="13185"/>
  <c r="E43" i="13185"/>
  <c r="F43" i="13185"/>
  <c r="G43" i="13185"/>
  <c r="H43" i="13185"/>
  <c r="I43" i="13185"/>
  <c r="J43" i="13185"/>
  <c r="B44" i="13185"/>
  <c r="C44" i="13185"/>
  <c r="D44" i="13185"/>
  <c r="E44" i="13185"/>
  <c r="F44" i="13185"/>
  <c r="G44" i="13185"/>
  <c r="H44" i="13185"/>
  <c r="I44" i="13185"/>
  <c r="J44" i="13185"/>
  <c r="C15" i="13185"/>
  <c r="D15" i="13185"/>
  <c r="E15" i="13185"/>
  <c r="F15" i="13185"/>
  <c r="G15" i="13185"/>
  <c r="H15" i="13185"/>
  <c r="I15" i="13185"/>
  <c r="J15" i="13185"/>
  <c r="B15" i="13185"/>
  <c r="A42" i="13187"/>
  <c r="A34" i="13187"/>
  <c r="A21" i="13187"/>
  <c r="A13" i="13187"/>
  <c r="J39" i="13184" l="1"/>
  <c r="I39" i="13184"/>
  <c r="H39" i="13184"/>
  <c r="G39" i="13184"/>
  <c r="F39" i="13184"/>
  <c r="E39" i="13184"/>
  <c r="D39" i="13184"/>
  <c r="C39" i="13184"/>
  <c r="J18" i="13184"/>
  <c r="I18" i="13184"/>
  <c r="H18" i="13184"/>
  <c r="G18" i="13184"/>
  <c r="F18" i="13184"/>
  <c r="E18" i="13184"/>
  <c r="D18" i="13184"/>
  <c r="C18" i="13184"/>
</calcChain>
</file>

<file path=xl/sharedStrings.xml><?xml version="1.0" encoding="utf-8"?>
<sst xmlns="http://schemas.openxmlformats.org/spreadsheetml/2006/main" count="220" uniqueCount="148">
  <si>
    <t>Services</t>
  </si>
  <si>
    <t>Biens</t>
  </si>
  <si>
    <t>Crédit</t>
  </si>
  <si>
    <t>Débit</t>
  </si>
  <si>
    <t>Net</t>
  </si>
  <si>
    <t>T1</t>
  </si>
  <si>
    <t>T2</t>
  </si>
  <si>
    <t>T3</t>
  </si>
  <si>
    <t>T4</t>
  </si>
  <si>
    <t>Année</t>
  </si>
  <si>
    <t>Libellé</t>
  </si>
  <si>
    <t xml:space="preserve">   Biens et services</t>
  </si>
  <si>
    <t xml:space="preserve"> </t>
  </si>
  <si>
    <t>Compte financier</t>
  </si>
  <si>
    <t>Investissements de portefeuille</t>
  </si>
  <si>
    <t>Autres investissements</t>
  </si>
  <si>
    <t>A l'étranger</t>
  </si>
  <si>
    <t>Au Luxembourg</t>
  </si>
  <si>
    <t>SOLDES PARTIELS DU COMPTE DES OPÉRATIONS FINANCIÈRES (1)</t>
  </si>
  <si>
    <t>SOLDES TRIMESTRIELS</t>
  </si>
  <si>
    <t>Compte de capital</t>
  </si>
  <si>
    <t>Balance des paiements</t>
  </si>
  <si>
    <t>Rémunération
 des salariés</t>
  </si>
  <si>
    <t>Revenu des
 investissements</t>
  </si>
  <si>
    <t>Période</t>
  </si>
  <si>
    <t>Produits dérivés</t>
  </si>
  <si>
    <t>OPÉRATIONS COURANTES</t>
  </si>
  <si>
    <t>INDICATEURS RAPIDES - Série N</t>
  </si>
  <si>
    <t>Unité:  Million EUR</t>
  </si>
  <si>
    <t>QUARTERLY  NET  ITEMS</t>
  </si>
  <si>
    <t>Unit:  Million EUR</t>
  </si>
  <si>
    <t>Capital account</t>
  </si>
  <si>
    <t>Financial account</t>
  </si>
  <si>
    <t>Period</t>
  </si>
  <si>
    <t>Balance</t>
  </si>
  <si>
    <t>Goods</t>
  </si>
  <si>
    <t>Compensation
 of employees</t>
  </si>
  <si>
    <t>Investment
 income</t>
  </si>
  <si>
    <t>Q1</t>
  </si>
  <si>
    <t>Q2</t>
  </si>
  <si>
    <t>Q3</t>
  </si>
  <si>
    <t>Q4</t>
  </si>
  <si>
    <t>Year</t>
  </si>
  <si>
    <t>Direct investment</t>
  </si>
  <si>
    <t>Portfolio investment</t>
  </si>
  <si>
    <t>Other investment</t>
  </si>
  <si>
    <t>Abroad</t>
  </si>
  <si>
    <t>In Luxembourg</t>
  </si>
  <si>
    <t>Assets</t>
  </si>
  <si>
    <t>Liabilities</t>
  </si>
  <si>
    <t>Financial derivatives</t>
  </si>
  <si>
    <t>Official reserve assets</t>
  </si>
  <si>
    <t xml:space="preserve">Provisional figures   </t>
  </si>
  <si>
    <t>Balance of payments</t>
  </si>
  <si>
    <t>Item</t>
  </si>
  <si>
    <t>Credit</t>
  </si>
  <si>
    <t>Debit</t>
  </si>
  <si>
    <t>CURRENT ACCOUNT</t>
  </si>
  <si>
    <t xml:space="preserve">   Goods and services</t>
  </si>
  <si>
    <t>Avoirs de réserves</t>
  </si>
  <si>
    <t xml:space="preserve">Chiffres provisoires </t>
  </si>
  <si>
    <t xml:space="preserve">        Biens</t>
  </si>
  <si>
    <t xml:space="preserve">        Services</t>
  </si>
  <si>
    <t xml:space="preserve">             Services de fabrication</t>
  </si>
  <si>
    <t xml:space="preserve">             Entretien et réparation</t>
  </si>
  <si>
    <t xml:space="preserve">             Transports</t>
  </si>
  <si>
    <t xml:space="preserve">             Voyages</t>
  </si>
  <si>
    <t xml:space="preserve">             Construction</t>
  </si>
  <si>
    <t xml:space="preserve">             Services d'assurance</t>
  </si>
  <si>
    <t xml:space="preserve">             Services financiers</t>
  </si>
  <si>
    <t xml:space="preserve">             Usage de la propriété intellectuelle</t>
  </si>
  <si>
    <t xml:space="preserve">             Télécom, informatique et information</t>
  </si>
  <si>
    <t xml:space="preserve">             Autres services aux entreprises</t>
  </si>
  <si>
    <t xml:space="preserve">             Services personnels, culturels</t>
  </si>
  <si>
    <t xml:space="preserve">             Services des adm. publiques</t>
  </si>
  <si>
    <t xml:space="preserve">        Revenu primaire</t>
  </si>
  <si>
    <t xml:space="preserve">             Rémunération des salariés</t>
  </si>
  <si>
    <t xml:space="preserve">             Autre revenu primaire</t>
  </si>
  <si>
    <t xml:space="preserve">        Revenu secondaire</t>
  </si>
  <si>
    <t xml:space="preserve">             Administrations publiques</t>
  </si>
  <si>
    <t xml:space="preserve">             Autres secteurs</t>
  </si>
  <si>
    <t>Compte des transactions courantes - principaux soldes</t>
  </si>
  <si>
    <t>Solde courant</t>
  </si>
  <si>
    <t>Revenu secondaire</t>
  </si>
  <si>
    <t>Investissement direct</t>
  </si>
  <si>
    <t>Actifs</t>
  </si>
  <si>
    <t>Passifs</t>
  </si>
  <si>
    <t xml:space="preserve">     Goods</t>
  </si>
  <si>
    <t xml:space="preserve">     Services</t>
  </si>
  <si>
    <t xml:space="preserve">        Manufactoring services</t>
  </si>
  <si>
    <t xml:space="preserve">        Maintenance and repair</t>
  </si>
  <si>
    <t xml:space="preserve">        Transport</t>
  </si>
  <si>
    <t xml:space="preserve">        Travel</t>
  </si>
  <si>
    <t xml:space="preserve">        Construction</t>
  </si>
  <si>
    <t xml:space="preserve">        Insurance services</t>
  </si>
  <si>
    <t xml:space="preserve">        Financial services</t>
  </si>
  <si>
    <t xml:space="preserve">        Use of intellectual property</t>
  </si>
  <si>
    <t xml:space="preserve">        Telecom, computer and information</t>
  </si>
  <si>
    <t xml:space="preserve">        Other business services</t>
  </si>
  <si>
    <t xml:space="preserve">        Personal and cultural services</t>
  </si>
  <si>
    <t xml:space="preserve">        Government services</t>
  </si>
  <si>
    <t xml:space="preserve">     Primary income</t>
  </si>
  <si>
    <t xml:space="preserve">        Compensation of employees</t>
  </si>
  <si>
    <t xml:space="preserve">        Investment income</t>
  </si>
  <si>
    <t xml:space="preserve">        Other primary income</t>
  </si>
  <si>
    <t xml:space="preserve">     Secondary income</t>
  </si>
  <si>
    <t xml:space="preserve">        General government</t>
  </si>
  <si>
    <t xml:space="preserve">        Other sectors</t>
  </si>
  <si>
    <t>Current Account - Main balances</t>
  </si>
  <si>
    <t>Current account</t>
  </si>
  <si>
    <t>Secondary income</t>
  </si>
  <si>
    <t xml:space="preserve">             Marchandises générales (yc «or»)</t>
  </si>
  <si>
    <t xml:space="preserve">             Négoce int. - exportations nettes</t>
  </si>
  <si>
    <t xml:space="preserve">        General merchandise («gold» incl.)</t>
  </si>
  <si>
    <t xml:space="preserve">        Merchanting - net exports</t>
  </si>
  <si>
    <t>(1) Le signe «-» correspond à une diminution des avoirs ou des engagements</t>
  </si>
  <si>
    <t>Compte courant selon la méthodologie MBP6</t>
  </si>
  <si>
    <t>Current Account according to BPM6 methodology</t>
  </si>
  <si>
    <t>Totals and balances are based on unrounded figures</t>
  </si>
  <si>
    <t>Balance des paiements selon la méthodologie MBP6</t>
  </si>
  <si>
    <t>Balance of payments according to BPM6 methodology</t>
  </si>
  <si>
    <t>Les totaux et soldes sont basés sur des chiffres non arrondis</t>
  </si>
  <si>
    <t>Source: BCL, STATEC</t>
  </si>
  <si>
    <t>Version française</t>
  </si>
  <si>
    <t xml:space="preserve">English Version </t>
  </si>
  <si>
    <t>Liens Internet</t>
  </si>
  <si>
    <t>Links</t>
  </si>
  <si>
    <t>Metadata for Luxembourg on the International Monetary Fund's webpage</t>
  </si>
  <si>
    <t>Métadonnées luxembourgeoises sur le site du Fonds Monétaire International (en anglais)</t>
  </si>
  <si>
    <t>Current account for Luxembourg</t>
  </si>
  <si>
    <t>Balance courante du Luxembourg</t>
  </si>
  <si>
    <t>Table des matières - Balance des paiements</t>
  </si>
  <si>
    <t>Section méthodologique du portail des statistiques dédiée à la balance des paiements</t>
  </si>
  <si>
    <t>Methodological section of the statistics portal dedicated to the balance of payments</t>
  </si>
  <si>
    <t>Soldes trimestriels</t>
  </si>
  <si>
    <t>Net quarterly items</t>
  </si>
  <si>
    <t>Table of contents - Balance of payments</t>
  </si>
  <si>
    <t xml:space="preserve">             Revenus des investissements</t>
  </si>
  <si>
    <r>
      <t xml:space="preserve">QUARTELY  NET  ITEMS OF THE FINANCIAL ACCOUNT </t>
    </r>
    <r>
      <rPr>
        <b/>
        <vertAlign val="superscript"/>
        <sz val="16"/>
        <rFont val="Calibri"/>
        <family val="2"/>
      </rPr>
      <t>(1)</t>
    </r>
  </si>
  <si>
    <r>
      <rPr>
        <vertAlign val="superscript"/>
        <sz val="12"/>
        <rFont val="Calibri"/>
        <family val="2"/>
      </rPr>
      <t>(1)</t>
    </r>
    <r>
      <rPr>
        <sz val="12"/>
        <rFont val="Calibri"/>
        <family val="2"/>
      </rPr>
      <t xml:space="preserve"> The sign "-" represents an decrease in assets or liabilities</t>
    </r>
  </si>
  <si>
    <t>N°4/2023</t>
  </si>
  <si>
    <t>N° 4/2023</t>
  </si>
  <si>
    <t xml:space="preserve">2020 - 2023 chiffres provisoires </t>
  </si>
  <si>
    <t xml:space="preserve">2020 - 2023 provisional figures </t>
  </si>
  <si>
    <t>Édition du 22 mars 2024</t>
  </si>
  <si>
    <t>Edition of March 22th, 2023</t>
  </si>
  <si>
    <t>Édition du 22 mars 2024 N° 4/2023</t>
  </si>
  <si>
    <t>Edition of March 22th, 2024  N° 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</si>
</sst>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0_)"/>
  </numFmts>
  <fonts count="26">
    <font>
      <sz val="10"/>
      <name val="Arial"/>
    </font>
    <font>
      <sz val="10"/>
      <name val="Arial"/>
      <family val="2"/>
    </font>
    <font>
      <sz val="10"/>
      <name val="RotisSansSerif"/>
      <family val="2"/>
    </font>
    <font>
      <u/>
      <sz val="10"/>
      <color indexed="12"/>
      <name val="RotisSansSerif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vertAlign val="superscript"/>
      <sz val="16"/>
      <name val="Calibri"/>
      <family val="2"/>
    </font>
    <font>
      <vertAlign val="superscript"/>
      <sz val="12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4"/>
      <color indexed="12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  <font>
      <b/>
      <u val="singleAccounting"/>
      <sz val="14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DC3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2" fillId="0" borderId="0"/>
  </cellStyleXfs>
  <cellXfs count="207">
    <xf numFmtId="0" fontId="0" fillId="0" borderId="0" xfId="0"/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6" fontId="10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Alignment="1">
      <alignment horizontal="right" vertical="center"/>
    </xf>
    <xf numFmtId="0" fontId="11" fillId="2" borderId="0" xfId="1" applyFont="1" applyFill="1" applyAlignment="1" applyProtection="1"/>
    <xf numFmtId="0" fontId="11" fillId="2" borderId="0" xfId="1" applyFont="1" applyFill="1" applyAlignment="1" applyProtection="1">
      <alignment vertical="top"/>
    </xf>
    <xf numFmtId="0" fontId="11" fillId="3" borderId="0" xfId="1" applyFont="1" applyFill="1" applyAlignment="1" applyProtection="1">
      <alignment vertical="top"/>
    </xf>
    <xf numFmtId="166" fontId="10" fillId="2" borderId="0" xfId="0" applyNumberFormat="1" applyFont="1" applyFill="1" applyAlignment="1" applyProtection="1">
      <alignment vertical="center"/>
    </xf>
    <xf numFmtId="0" fontId="12" fillId="3" borderId="0" xfId="0" applyFont="1" applyFill="1" applyAlignment="1"/>
    <xf numFmtId="0" fontId="11" fillId="2" borderId="0" xfId="1" applyFont="1" applyFill="1" applyAlignment="1" applyProtection="1">
      <alignment horizontal="left" wrapText="1"/>
    </xf>
    <xf numFmtId="0" fontId="11" fillId="2" borderId="0" xfId="1" applyFont="1" applyFill="1" applyAlignment="1" applyProtection="1">
      <alignment wrapText="1"/>
    </xf>
    <xf numFmtId="0" fontId="10" fillId="2" borderId="0" xfId="0" quotePrefix="1" applyNumberFormat="1" applyFont="1" applyFill="1" applyAlignment="1">
      <alignment horizontal="left"/>
    </xf>
    <xf numFmtId="15" fontId="10" fillId="2" borderId="0" xfId="0" quotePrefix="1" applyNumberFormat="1" applyFont="1" applyFill="1" applyAlignment="1">
      <alignment horizontal="right"/>
    </xf>
    <xf numFmtId="0" fontId="10" fillId="2" borderId="0" xfId="0" quotePrefix="1" applyFont="1" applyFill="1"/>
    <xf numFmtId="0" fontId="10" fillId="2" borderId="0" xfId="0" applyNumberFormat="1" applyFont="1" applyFill="1" applyAlignment="1">
      <alignment horizontal="left"/>
    </xf>
    <xf numFmtId="0" fontId="10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3" fillId="0" borderId="0" xfId="3" applyFont="1" applyBorder="1"/>
    <xf numFmtId="3" fontId="14" fillId="0" borderId="0" xfId="3" applyNumberFormat="1" applyFont="1" applyBorder="1" applyAlignment="1">
      <alignment horizontal="centerContinuous"/>
    </xf>
    <xf numFmtId="164" fontId="13" fillId="0" borderId="0" xfId="3" applyNumberFormat="1" applyFont="1" applyBorder="1"/>
    <xf numFmtId="164" fontId="13" fillId="0" borderId="0" xfId="3" applyNumberFormat="1" applyFont="1" applyBorder="1" applyAlignment="1">
      <alignment horizontal="center"/>
    </xf>
    <xf numFmtId="164" fontId="15" fillId="0" borderId="0" xfId="2" quotePrefix="1" applyNumberFormat="1" applyFont="1" applyBorder="1" applyAlignment="1">
      <alignment horizontal="right" vertical="top"/>
    </xf>
    <xf numFmtId="164" fontId="16" fillId="0" borderId="0" xfId="3" applyNumberFormat="1" applyFont="1" applyBorder="1" applyAlignment="1">
      <alignment horizontal="center"/>
    </xf>
    <xf numFmtId="164" fontId="16" fillId="0" borderId="0" xfId="3" applyNumberFormat="1" applyFont="1" applyBorder="1" applyAlignment="1">
      <alignment horizontal="centerContinuous"/>
    </xf>
    <xf numFmtId="0" fontId="17" fillId="0" borderId="0" xfId="3" applyFont="1" applyBorder="1"/>
    <xf numFmtId="0" fontId="13" fillId="0" borderId="0" xfId="4" applyFont="1" applyBorder="1" applyAlignment="1">
      <alignment horizontal="center"/>
    </xf>
    <xf numFmtId="164" fontId="10" fillId="0" borderId="0" xfId="3" quotePrefix="1" applyNumberFormat="1" applyFont="1" applyBorder="1" applyAlignment="1">
      <alignment horizontal="left"/>
    </xf>
    <xf numFmtId="0" fontId="13" fillId="0" borderId="0" xfId="4" applyFont="1" applyBorder="1"/>
    <xf numFmtId="0" fontId="13" fillId="0" borderId="0" xfId="3" applyFont="1" applyBorder="1" applyAlignment="1">
      <alignment vertical="center"/>
    </xf>
    <xf numFmtId="164" fontId="13" fillId="0" borderId="0" xfId="3" applyNumberFormat="1" applyFont="1" applyBorder="1" applyAlignment="1">
      <alignment vertical="center"/>
    </xf>
    <xf numFmtId="164" fontId="13" fillId="0" borderId="0" xfId="3" applyNumberFormat="1" applyFont="1" applyBorder="1" applyAlignment="1">
      <alignment horizontal="center" vertical="center"/>
    </xf>
    <xf numFmtId="0" fontId="13" fillId="0" borderId="0" xfId="4" applyFont="1" applyBorder="1" applyAlignment="1">
      <alignment vertical="center"/>
    </xf>
    <xf numFmtId="0" fontId="9" fillId="0" borderId="0" xfId="3" applyFont="1" applyBorder="1"/>
    <xf numFmtId="0" fontId="18" fillId="0" borderId="0" xfId="4" quotePrefix="1" applyFont="1" applyBorder="1" applyAlignment="1">
      <alignment horizontal="center" vertical="center"/>
    </xf>
    <xf numFmtId="3" fontId="15" fillId="0" borderId="0" xfId="4" quotePrefix="1" applyNumberFormat="1" applyFont="1" applyBorder="1" applyAlignment="1">
      <alignment horizontal="centerContinuous"/>
    </xf>
    <xf numFmtId="0" fontId="13" fillId="0" borderId="0" xfId="3" quotePrefix="1" applyFont="1" applyBorder="1" applyAlignment="1">
      <alignment horizontal="right"/>
    </xf>
    <xf numFmtId="0" fontId="18" fillId="0" borderId="0" xfId="4" quotePrefix="1" applyFont="1" applyBorder="1" applyAlignment="1">
      <alignment horizontal="left" vertical="center"/>
    </xf>
    <xf numFmtId="3" fontId="15" fillId="0" borderId="0" xfId="3" applyNumberFormat="1" applyFont="1" applyBorder="1" applyAlignment="1">
      <alignment horizontal="centerContinuous"/>
    </xf>
    <xf numFmtId="0" fontId="19" fillId="0" borderId="0" xfId="2" applyFont="1" applyBorder="1" applyAlignment="1">
      <alignment vertical="center"/>
    </xf>
    <xf numFmtId="0" fontId="19" fillId="0" borderId="0" xfId="2" applyFont="1" applyBorder="1" applyAlignment="1">
      <alignment horizontal="center" vertical="center"/>
    </xf>
    <xf numFmtId="0" fontId="10" fillId="0" borderId="1" xfId="3" applyFont="1" applyBorder="1"/>
    <xf numFmtId="0" fontId="10" fillId="0" borderId="0" xfId="3" applyFont="1" applyBorder="1"/>
    <xf numFmtId="0" fontId="10" fillId="0" borderId="5" xfId="3" applyFont="1" applyBorder="1"/>
    <xf numFmtId="164" fontId="10" fillId="0" borderId="6" xfId="3" applyNumberFormat="1" applyFont="1" applyBorder="1" applyAlignment="1">
      <alignment horizontal="left"/>
    </xf>
    <xf numFmtId="3" fontId="10" fillId="0" borderId="2" xfId="3" applyNumberFormat="1" applyFont="1" applyBorder="1" applyAlignment="1">
      <alignment horizontal="right"/>
    </xf>
    <xf numFmtId="164" fontId="10" fillId="0" borderId="3" xfId="3" applyNumberFormat="1" applyFont="1" applyBorder="1" applyAlignment="1">
      <alignment horizontal="right"/>
    </xf>
    <xf numFmtId="164" fontId="10" fillId="0" borderId="4" xfId="3" applyNumberFormat="1" applyFont="1" applyBorder="1" applyAlignment="1">
      <alignment horizontal="right"/>
    </xf>
    <xf numFmtId="0" fontId="10" fillId="0" borderId="0" xfId="3" applyFont="1" applyBorder="1" applyAlignment="1">
      <alignment horizontal="right"/>
    </xf>
    <xf numFmtId="0" fontId="14" fillId="0" borderId="7" xfId="3" applyFont="1" applyBorder="1"/>
    <xf numFmtId="3" fontId="14" fillId="0" borderId="1" xfId="3" applyNumberFormat="1" applyFont="1" applyBorder="1" applyAlignment="1">
      <alignment horizontal="right" vertical="center"/>
    </xf>
    <xf numFmtId="164" fontId="14" fillId="0" borderId="0" xfId="3" applyNumberFormat="1" applyFont="1" applyBorder="1"/>
    <xf numFmtId="164" fontId="14" fillId="0" borderId="8" xfId="3" applyNumberFormat="1" applyFont="1" applyBorder="1" applyAlignment="1">
      <alignment horizontal="center"/>
    </xf>
    <xf numFmtId="164" fontId="14" fillId="0" borderId="7" xfId="3" applyNumberFormat="1" applyFont="1" applyBorder="1"/>
    <xf numFmtId="164" fontId="14" fillId="0" borderId="8" xfId="3" applyNumberFormat="1" applyFont="1" applyBorder="1"/>
    <xf numFmtId="0" fontId="14" fillId="0" borderId="0" xfId="3" applyFont="1" applyBorder="1"/>
    <xf numFmtId="0" fontId="15" fillId="0" borderId="7" xfId="3" quotePrefix="1" applyFont="1" applyBorder="1" applyAlignment="1">
      <alignment horizontal="left"/>
    </xf>
    <xf numFmtId="3" fontId="14" fillId="0" borderId="7" xfId="3" applyNumberFormat="1" applyFont="1" applyBorder="1" applyAlignment="1">
      <alignment horizontal="right"/>
    </xf>
    <xf numFmtId="3" fontId="14" fillId="0" borderId="0" xfId="3" applyNumberFormat="1" applyFont="1" applyBorder="1" applyAlignment="1">
      <alignment horizontal="right"/>
    </xf>
    <xf numFmtId="3" fontId="14" fillId="0" borderId="8" xfId="3" applyNumberFormat="1" applyFont="1" applyBorder="1" applyAlignment="1">
      <alignment horizontal="right"/>
    </xf>
    <xf numFmtId="0" fontId="15" fillId="0" borderId="7" xfId="3" applyFont="1" applyBorder="1"/>
    <xf numFmtId="0" fontId="14" fillId="0" borderId="7" xfId="3" applyFont="1" applyBorder="1" applyAlignment="1">
      <alignment horizontal="left"/>
    </xf>
    <xf numFmtId="0" fontId="14" fillId="0" borderId="6" xfId="4" applyFont="1" applyBorder="1"/>
    <xf numFmtId="0" fontId="14" fillId="0" borderId="9" xfId="4" applyFont="1" applyBorder="1"/>
    <xf numFmtId="165" fontId="14" fillId="0" borderId="10" xfId="4" applyNumberFormat="1" applyFont="1" applyBorder="1" applyAlignment="1">
      <alignment horizontal="center"/>
    </xf>
    <xf numFmtId="165" fontId="14" fillId="0" borderId="10" xfId="4" applyNumberFormat="1" applyFont="1" applyBorder="1"/>
    <xf numFmtId="165" fontId="14" fillId="0" borderId="9" xfId="4" applyNumberFormat="1" applyFont="1" applyBorder="1"/>
    <xf numFmtId="0" fontId="20" fillId="0" borderId="0" xfId="3" applyFont="1" applyBorder="1"/>
    <xf numFmtId="164" fontId="20" fillId="0" borderId="0" xfId="3" quotePrefix="1" applyNumberFormat="1" applyFont="1" applyBorder="1" applyAlignment="1">
      <alignment horizontal="right" vertical="center"/>
    </xf>
    <xf numFmtId="0" fontId="13" fillId="0" borderId="0" xfId="0" applyFont="1"/>
    <xf numFmtId="0" fontId="21" fillId="0" borderId="0" xfId="1" applyFont="1" applyAlignment="1" applyProtection="1"/>
    <xf numFmtId="0" fontId="20" fillId="0" borderId="0" xfId="0" applyFont="1" applyBorder="1"/>
    <xf numFmtId="164" fontId="20" fillId="0" borderId="0" xfId="0" applyNumberFormat="1" applyFont="1" applyBorder="1"/>
    <xf numFmtId="164" fontId="15" fillId="0" borderId="0" xfId="0" quotePrefix="1" applyNumberFormat="1" applyFont="1" applyBorder="1" applyAlignment="1">
      <alignment horizontal="right" vertical="top"/>
    </xf>
    <xf numFmtId="164" fontId="22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23" fillId="0" borderId="0" xfId="0" applyFont="1" applyBorder="1"/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0" fontId="14" fillId="0" borderId="0" xfId="3" quotePrefix="1" applyFont="1" applyBorder="1" applyAlignment="1">
      <alignment horizontal="right"/>
    </xf>
    <xf numFmtId="164" fontId="9" fillId="0" borderId="12" xfId="2" applyNumberFormat="1" applyFont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0" fontId="9" fillId="0" borderId="0" xfId="2" applyFont="1" applyBorder="1"/>
    <xf numFmtId="0" fontId="14" fillId="0" borderId="5" xfId="0" applyFont="1" applyBorder="1"/>
    <xf numFmtId="164" fontId="14" fillId="0" borderId="5" xfId="0" applyNumberFormat="1" applyFont="1" applyBorder="1"/>
    <xf numFmtId="164" fontId="13" fillId="0" borderId="8" xfId="0" applyNumberFormat="1" applyFont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0" fontId="14" fillId="0" borderId="13" xfId="0" applyFont="1" applyBorder="1"/>
    <xf numFmtId="0" fontId="14" fillId="0" borderId="0" xfId="0" applyFont="1" applyBorder="1"/>
    <xf numFmtId="0" fontId="10" fillId="0" borderId="5" xfId="0" applyFont="1" applyBorder="1" applyAlignment="1">
      <alignment horizontal="left"/>
    </xf>
    <xf numFmtId="3" fontId="10" fillId="0" borderId="5" xfId="2" applyNumberFormat="1" applyFont="1" applyBorder="1" applyAlignment="1">
      <alignment horizontal="right"/>
    </xf>
    <xf numFmtId="3" fontId="10" fillId="0" borderId="8" xfId="2" applyNumberFormat="1" applyFont="1" applyBorder="1" applyAlignment="1">
      <alignment horizontal="right"/>
    </xf>
    <xf numFmtId="164" fontId="10" fillId="0" borderId="5" xfId="2" applyNumberFormat="1" applyFont="1" applyBorder="1" applyAlignment="1">
      <alignment horizontal="right"/>
    </xf>
    <xf numFmtId="164" fontId="10" fillId="0" borderId="8" xfId="2" applyNumberFormat="1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3" fontId="10" fillId="0" borderId="6" xfId="2" applyNumberFormat="1" applyFont="1" applyBorder="1" applyAlignment="1">
      <alignment horizontal="right"/>
    </xf>
    <xf numFmtId="3" fontId="10" fillId="0" borderId="10" xfId="2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15" fillId="0" borderId="13" xfId="0" applyFont="1" applyBorder="1"/>
    <xf numFmtId="0" fontId="15" fillId="0" borderId="0" xfId="0" applyFont="1" applyBorder="1"/>
    <xf numFmtId="0" fontId="14" fillId="0" borderId="6" xfId="0" applyFont="1" applyBorder="1"/>
    <xf numFmtId="0" fontId="14" fillId="0" borderId="6" xfId="0" applyFont="1" applyBorder="1" applyAlignment="1">
      <alignment horizontal="left"/>
    </xf>
    <xf numFmtId="164" fontId="14" fillId="0" borderId="6" xfId="0" applyNumberFormat="1" applyFont="1" applyBorder="1" applyAlignment="1">
      <alignment horizontal="right"/>
    </xf>
    <xf numFmtId="164" fontId="14" fillId="0" borderId="10" xfId="0" applyNumberFormat="1" applyFont="1" applyBorder="1" applyAlignment="1">
      <alignment horizontal="right"/>
    </xf>
    <xf numFmtId="164" fontId="14" fillId="0" borderId="0" xfId="0" applyNumberFormat="1" applyFont="1" applyBorder="1"/>
    <xf numFmtId="0" fontId="14" fillId="0" borderId="0" xfId="3" quotePrefix="1" applyFont="1" applyBorder="1" applyAlignment="1">
      <alignment horizontal="left"/>
    </xf>
    <xf numFmtId="164" fontId="10" fillId="0" borderId="0" xfId="0" quotePrefix="1" applyNumberFormat="1" applyFont="1" applyBorder="1" applyAlignment="1">
      <alignment horizontal="right"/>
    </xf>
    <xf numFmtId="0" fontId="14" fillId="0" borderId="0" xfId="0" applyFont="1"/>
    <xf numFmtId="0" fontId="14" fillId="0" borderId="0" xfId="0" quotePrefix="1" applyFont="1" applyAlignment="1">
      <alignment horizontal="left"/>
    </xf>
    <xf numFmtId="164" fontId="24" fillId="0" borderId="0" xfId="0" applyNumberFormat="1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3" fillId="0" borderId="0" xfId="4" applyFont="1" applyBorder="1" applyAlignment="1">
      <alignment vertical="center"/>
    </xf>
    <xf numFmtId="164" fontId="16" fillId="0" borderId="0" xfId="3" applyNumberFormat="1" applyFont="1" applyBorder="1" applyAlignment="1">
      <alignment vertical="center"/>
    </xf>
    <xf numFmtId="164" fontId="16" fillId="0" borderId="0" xfId="3" applyNumberFormat="1" applyFont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0" fontId="20" fillId="0" borderId="0" xfId="3" quotePrefix="1" applyFont="1" applyBorder="1" applyAlignment="1">
      <alignment horizontal="left"/>
    </xf>
    <xf numFmtId="0" fontId="20" fillId="0" borderId="0" xfId="2" applyFont="1"/>
    <xf numFmtId="3" fontId="13" fillId="0" borderId="0" xfId="3" applyNumberFormat="1" applyFont="1" applyBorder="1" applyAlignment="1">
      <alignment horizontal="centerContinuous"/>
    </xf>
    <xf numFmtId="0" fontId="14" fillId="0" borderId="5" xfId="2" applyFont="1" applyBorder="1"/>
    <xf numFmtId="164" fontId="14" fillId="0" borderId="5" xfId="2" applyNumberFormat="1" applyFont="1" applyBorder="1"/>
    <xf numFmtId="164" fontId="13" fillId="0" borderId="8" xfId="2" applyNumberFormat="1" applyFont="1" applyBorder="1" applyAlignment="1">
      <alignment horizontal="right"/>
    </xf>
    <xf numFmtId="164" fontId="13" fillId="0" borderId="5" xfId="2" applyNumberFormat="1" applyFont="1" applyBorder="1" applyAlignment="1">
      <alignment horizontal="right"/>
    </xf>
    <xf numFmtId="0" fontId="14" fillId="0" borderId="13" xfId="2" applyFont="1" applyBorder="1"/>
    <xf numFmtId="0" fontId="14" fillId="0" borderId="0" xfId="2" applyFont="1" applyBorder="1"/>
    <xf numFmtId="0" fontId="10" fillId="0" borderId="5" xfId="2" applyFont="1" applyBorder="1" applyAlignment="1">
      <alignment horizontal="left"/>
    </xf>
    <xf numFmtId="0" fontId="10" fillId="0" borderId="6" xfId="2" applyFont="1" applyBorder="1" applyAlignment="1">
      <alignment horizontal="left"/>
    </xf>
    <xf numFmtId="164" fontId="10" fillId="0" borderId="6" xfId="2" applyNumberFormat="1" applyFont="1" applyBorder="1" applyAlignment="1">
      <alignment horizontal="right"/>
    </xf>
    <xf numFmtId="164" fontId="10" fillId="0" borderId="10" xfId="2" applyNumberFormat="1" applyFont="1" applyBorder="1" applyAlignment="1">
      <alignment horizontal="right"/>
    </xf>
    <xf numFmtId="0" fontId="9" fillId="0" borderId="13" xfId="2" quotePrefix="1" applyFont="1" applyBorder="1" applyAlignment="1">
      <alignment vertical="center"/>
    </xf>
    <xf numFmtId="0" fontId="15" fillId="0" borderId="13" xfId="2" applyFont="1" applyBorder="1"/>
    <xf numFmtId="3" fontId="14" fillId="0" borderId="0" xfId="2" applyNumberFormat="1" applyFont="1" applyBorder="1"/>
    <xf numFmtId="3" fontId="14" fillId="0" borderId="0" xfId="0" applyNumberFormat="1" applyFont="1" applyBorder="1"/>
    <xf numFmtId="3" fontId="14" fillId="0" borderId="9" xfId="4" applyNumberFormat="1" applyFont="1" applyBorder="1" applyAlignment="1">
      <alignment horizontal="center"/>
    </xf>
    <xf numFmtId="0" fontId="22" fillId="0" borderId="0" xfId="4" quotePrefix="1" applyFont="1" applyBorder="1" applyAlignment="1">
      <alignment horizontal="center" vertical="center"/>
    </xf>
    <xf numFmtId="164" fontId="17" fillId="0" borderId="0" xfId="3" applyNumberFormat="1" applyFont="1" applyBorder="1" applyAlignment="1">
      <alignment horizontal="center"/>
    </xf>
    <xf numFmtId="164" fontId="25" fillId="0" borderId="0" xfId="3" applyNumberFormat="1" applyFont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1" fontId="10" fillId="0" borderId="11" xfId="3" applyNumberFormat="1" applyFont="1" applyBorder="1" applyAlignment="1">
      <alignment horizontal="right"/>
    </xf>
    <xf numFmtId="1" fontId="10" fillId="0" borderId="9" xfId="3" applyNumberFormat="1" applyFont="1" applyBorder="1" applyAlignment="1">
      <alignment horizontal="right"/>
    </xf>
    <xf numFmtId="1" fontId="10" fillId="0" borderId="10" xfId="3" applyNumberFormat="1" applyFont="1" applyBorder="1" applyAlignment="1">
      <alignment horizontal="right"/>
    </xf>
    <xf numFmtId="49" fontId="10" fillId="0" borderId="2" xfId="3" applyNumberFormat="1" applyFont="1" applyBorder="1" applyAlignment="1">
      <alignment horizontal="right"/>
    </xf>
    <xf numFmtId="49" fontId="10" fillId="0" borderId="3" xfId="3" applyNumberFormat="1" applyFont="1" applyBorder="1" applyAlignment="1">
      <alignment horizontal="right"/>
    </xf>
    <xf numFmtId="49" fontId="10" fillId="0" borderId="4" xfId="3" applyNumberFormat="1" applyFont="1" applyBorder="1" applyAlignment="1">
      <alignment horizontal="right"/>
    </xf>
    <xf numFmtId="0" fontId="22" fillId="0" borderId="0" xfId="4" quotePrefix="1" applyFont="1" applyBorder="1" applyAlignment="1">
      <alignment horizontal="center" vertical="center"/>
    </xf>
    <xf numFmtId="164" fontId="17" fillId="0" borderId="0" xfId="3" quotePrefix="1" applyNumberFormat="1" applyFont="1" applyBorder="1" applyAlignment="1">
      <alignment horizontal="center"/>
    </xf>
    <xf numFmtId="164" fontId="17" fillId="0" borderId="0" xfId="3" applyNumberFormat="1" applyFont="1" applyBorder="1" applyAlignment="1">
      <alignment horizontal="center"/>
    </xf>
    <xf numFmtId="164" fontId="25" fillId="0" borderId="0" xfId="3" applyNumberFormat="1" applyFont="1" applyBorder="1" applyAlignment="1">
      <alignment horizontal="center"/>
    </xf>
    <xf numFmtId="1" fontId="10" fillId="0" borderId="2" xfId="3" applyNumberFormat="1" applyFont="1" applyBorder="1" applyAlignment="1">
      <alignment horizontal="right"/>
    </xf>
    <xf numFmtId="1" fontId="10" fillId="0" borderId="3" xfId="3" applyNumberFormat="1" applyFont="1" applyBorder="1" applyAlignment="1">
      <alignment horizontal="right"/>
    </xf>
    <xf numFmtId="1" fontId="10" fillId="0" borderId="4" xfId="3" applyNumberFormat="1" applyFont="1" applyBorder="1" applyAlignment="1">
      <alignment horizontal="right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3" xfId="2" applyFont="1" applyFill="1" applyBorder="1" applyAlignment="1">
      <alignment horizontal="right" vertical="center"/>
    </xf>
    <xf numFmtId="0" fontId="9" fillId="0" borderId="6" xfId="2" applyFont="1" applyFill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164" fontId="9" fillId="0" borderId="13" xfId="2" applyNumberFormat="1" applyFont="1" applyBorder="1" applyAlignment="1">
      <alignment horizontal="right" vertical="center"/>
    </xf>
    <xf numFmtId="164" fontId="9" fillId="0" borderId="6" xfId="2" applyNumberFormat="1" applyFont="1" applyBorder="1" applyAlignment="1">
      <alignment horizontal="right" vertical="center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/>
    </xf>
    <xf numFmtId="164" fontId="17" fillId="0" borderId="0" xfId="0" quotePrefix="1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9" fillId="0" borderId="13" xfId="2" quotePrefix="1" applyNumberFormat="1" applyFont="1" applyBorder="1" applyAlignment="1">
      <alignment horizontal="right" vertical="center" wrapText="1"/>
    </xf>
    <xf numFmtId="164" fontId="9" fillId="0" borderId="6" xfId="2" quotePrefix="1" applyNumberFormat="1" applyFont="1" applyBorder="1" applyAlignment="1">
      <alignment horizontal="right" vertical="center" wrapText="1"/>
    </xf>
    <xf numFmtId="164" fontId="9" fillId="0" borderId="2" xfId="2" applyNumberFormat="1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right" vertical="center" wrapText="1"/>
    </xf>
    <xf numFmtId="0" fontId="9" fillId="0" borderId="6" xfId="2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</cellXfs>
  <cellStyles count="5">
    <cellStyle name="Hyperlink" xfId="1" builtinId="8"/>
    <cellStyle name="Normal" xfId="0" builtinId="0"/>
    <cellStyle name="Normal 2" xfId="2"/>
    <cellStyle name="Normal_bpl135 (3)" xfId="3"/>
    <cellStyle name="Normal_indic0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2390775</xdr:colOff>
      <xdr:row>5</xdr:row>
      <xdr:rowOff>123825</xdr:rowOff>
    </xdr:to>
    <xdr:pic>
      <xdr:nvPicPr>
        <xdr:cNvPr id="226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390775" cy="1155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523875</xdr:colOff>
      <xdr:row>53</xdr:row>
      <xdr:rowOff>66675</xdr:rowOff>
    </xdr:from>
    <xdr:to>
      <xdr:col>9</xdr:col>
      <xdr:colOff>1647825</xdr:colOff>
      <xdr:row>54</xdr:row>
      <xdr:rowOff>142875</xdr:rowOff>
    </xdr:to>
    <xdr:pic>
      <xdr:nvPicPr>
        <xdr:cNvPr id="12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1087100"/>
          <a:ext cx="1123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2381250</xdr:colOff>
      <xdr:row>5</xdr:row>
      <xdr:rowOff>85725</xdr:rowOff>
    </xdr:to>
    <xdr:pic>
      <xdr:nvPicPr>
        <xdr:cNvPr id="533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3812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1152525</xdr:colOff>
      <xdr:row>0</xdr:row>
      <xdr:rowOff>0</xdr:rowOff>
    </xdr:from>
    <xdr:to>
      <xdr:col>9</xdr:col>
      <xdr:colOff>1152525</xdr:colOff>
      <xdr:row>0</xdr:row>
      <xdr:rowOff>142875</xdr:rowOff>
    </xdr:to>
    <xdr:pic>
      <xdr:nvPicPr>
        <xdr:cNvPr id="7202" name="Picture 1" descr="state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1152525</xdr:colOff>
      <xdr:row>0</xdr:row>
      <xdr:rowOff>0</xdr:rowOff>
    </xdr:from>
    <xdr:to>
      <xdr:col>9</xdr:col>
      <xdr:colOff>1152525</xdr:colOff>
      <xdr:row>0</xdr:row>
      <xdr:rowOff>142875</xdr:rowOff>
    </xdr:to>
    <xdr:pic>
      <xdr:nvPicPr>
        <xdr:cNvPr id="7203" name="Picture 2" descr="state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1152525</xdr:colOff>
      <xdr:row>0</xdr:row>
      <xdr:rowOff>0</xdr:rowOff>
    </xdr:from>
    <xdr:to>
      <xdr:col>9</xdr:col>
      <xdr:colOff>1152525</xdr:colOff>
      <xdr:row>0</xdr:row>
      <xdr:rowOff>142875</xdr:rowOff>
    </xdr:to>
    <xdr:pic>
      <xdr:nvPicPr>
        <xdr:cNvPr id="7204" name="Picture 3" descr="state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1152525</xdr:colOff>
      <xdr:row>0</xdr:row>
      <xdr:rowOff>0</xdr:rowOff>
    </xdr:from>
    <xdr:to>
      <xdr:col>9</xdr:col>
      <xdr:colOff>1152525</xdr:colOff>
      <xdr:row>0</xdr:row>
      <xdr:rowOff>142875</xdr:rowOff>
    </xdr:to>
    <xdr:pic>
      <xdr:nvPicPr>
        <xdr:cNvPr id="7205" name="Picture 4" descr="state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619125</xdr:colOff>
      <xdr:row>53</xdr:row>
      <xdr:rowOff>66675</xdr:rowOff>
    </xdr:from>
    <xdr:to>
      <xdr:col>10</xdr:col>
      <xdr:colOff>19050</xdr:colOff>
      <xdr:row>54</xdr:row>
      <xdr:rowOff>142875</xdr:rowOff>
    </xdr:to>
    <xdr:pic>
      <xdr:nvPicPr>
        <xdr:cNvPr id="7206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2625" y="11125200"/>
          <a:ext cx="1114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stiques.public.lu/fr/enquetes/enquetes-entreprises/balance-paiements.html" TargetMode="External"/><Relationship Id="rId2" Type="http://schemas.openxmlformats.org/officeDocument/2006/relationships/hyperlink" Target="http://dsbb.imf.org/Pages/SDDS/DQAFBase.aspx?ctycode=LUX&amp;catcode=BOP00" TargetMode="External"/><Relationship Id="rId1" Type="http://schemas.openxmlformats.org/officeDocument/2006/relationships/hyperlink" Target="http://dsbb.imf.org/Pages/SDDS/DQAFBase.aspx?ctycode=LUX&amp;catcode=BOP0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atistiques.public.lu/en/enquetes/enquetes-entreprises/balance-paiement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RowColHeaders="0" tabSelected="1" workbookViewId="0">
      <selection sqref="A1:E2"/>
    </sheetView>
  </sheetViews>
  <sheetFormatPr defaultColWidth="8.26953125" defaultRowHeight="18.5"/>
  <cols>
    <col min="1" max="1" width="2.81640625" style="4" customWidth="1"/>
    <col min="2" max="2" width="3.26953125" style="4" customWidth="1"/>
    <col min="3" max="3" width="50.54296875" style="4" customWidth="1"/>
    <col min="4" max="4" width="8.54296875" style="4" customWidth="1"/>
    <col min="5" max="5" width="3.453125" style="4" customWidth="1"/>
    <col min="6" max="6" width="1.7265625" style="2" customWidth="1"/>
    <col min="7" max="7" width="2.1796875" style="4" customWidth="1"/>
    <col min="8" max="8" width="4.453125" style="4" customWidth="1"/>
    <col min="9" max="9" width="54.54296875" style="4" customWidth="1"/>
    <col min="10" max="10" width="10.453125" style="4" customWidth="1"/>
    <col min="11" max="11" width="10.54296875" style="4" customWidth="1"/>
    <col min="12" max="14" width="10.453125" style="4" customWidth="1"/>
    <col min="15" max="15" width="5.453125" style="4" customWidth="1"/>
    <col min="16" max="16384" width="8.26953125" style="4"/>
  </cols>
  <sheetData>
    <row r="1" spans="1:17" s="1" customFormat="1" ht="24" customHeight="1">
      <c r="A1" s="152" t="s">
        <v>130</v>
      </c>
      <c r="B1" s="152"/>
      <c r="C1" s="152"/>
      <c r="D1" s="152"/>
      <c r="E1" s="152"/>
      <c r="G1" s="2"/>
      <c r="H1" s="152" t="s">
        <v>129</v>
      </c>
      <c r="I1" s="152"/>
      <c r="J1" s="152"/>
      <c r="K1" s="152"/>
      <c r="L1" s="3"/>
      <c r="M1" s="3"/>
      <c r="N1" s="3"/>
      <c r="O1" s="3"/>
      <c r="P1" s="3"/>
    </row>
    <row r="2" spans="1:17" s="1" customFormat="1" ht="12.75" customHeight="1">
      <c r="A2" s="152"/>
      <c r="B2" s="152"/>
      <c r="C2" s="152"/>
      <c r="D2" s="152"/>
      <c r="E2" s="152"/>
      <c r="G2" s="2"/>
      <c r="H2" s="152"/>
      <c r="I2" s="152"/>
      <c r="J2" s="152"/>
      <c r="K2" s="152"/>
      <c r="L2" s="3"/>
      <c r="M2" s="3"/>
      <c r="N2" s="3"/>
      <c r="O2" s="3"/>
      <c r="P2" s="3"/>
    </row>
    <row r="3" spans="1:17" s="1" customFormat="1" ht="12.75" customHeight="1">
      <c r="A3" s="153" t="s">
        <v>123</v>
      </c>
      <c r="B3" s="153"/>
      <c r="C3" s="153"/>
      <c r="D3" s="153"/>
      <c r="E3" s="153"/>
      <c r="G3" s="2"/>
      <c r="H3" s="153" t="s">
        <v>124</v>
      </c>
      <c r="I3" s="153"/>
      <c r="J3" s="153"/>
      <c r="K3" s="153"/>
      <c r="L3" s="15"/>
      <c r="M3" s="15"/>
      <c r="N3" s="15"/>
      <c r="O3" s="15"/>
      <c r="P3" s="15"/>
      <c r="Q3" s="15"/>
    </row>
    <row r="4" spans="1:17" s="1" customFormat="1" ht="12.75" customHeight="1">
      <c r="G4" s="2"/>
      <c r="H4" s="2"/>
      <c r="I4" s="2"/>
      <c r="J4" s="2"/>
      <c r="K4" s="2"/>
      <c r="L4" s="2"/>
    </row>
    <row r="5" spans="1:17">
      <c r="B5" s="4" t="s">
        <v>131</v>
      </c>
      <c r="H5" s="4" t="s">
        <v>136</v>
      </c>
    </row>
    <row r="7" spans="1:17">
      <c r="C7" s="11" t="s">
        <v>116</v>
      </c>
      <c r="I7" s="11" t="s">
        <v>117</v>
      </c>
    </row>
    <row r="9" spans="1:17">
      <c r="C9" s="11" t="s">
        <v>134</v>
      </c>
      <c r="I9" s="11" t="s">
        <v>135</v>
      </c>
    </row>
    <row r="12" spans="1:17">
      <c r="B12" s="4" t="s">
        <v>125</v>
      </c>
      <c r="H12" s="4" t="s">
        <v>126</v>
      </c>
    </row>
    <row r="14" spans="1:17" ht="37">
      <c r="C14" s="16" t="s">
        <v>128</v>
      </c>
      <c r="I14" s="17" t="s">
        <v>127</v>
      </c>
    </row>
    <row r="16" spans="1:17" ht="37">
      <c r="C16" s="16" t="s">
        <v>132</v>
      </c>
      <c r="I16" s="17" t="s">
        <v>133</v>
      </c>
    </row>
    <row r="19" spans="3:18">
      <c r="C19" s="18" t="s">
        <v>144</v>
      </c>
      <c r="E19" s="19"/>
      <c r="I19" s="20" t="s">
        <v>145</v>
      </c>
    </row>
    <row r="20" spans="3:18">
      <c r="C20" s="21" t="s">
        <v>140</v>
      </c>
      <c r="E20" s="22"/>
      <c r="I20" s="21" t="s">
        <v>141</v>
      </c>
    </row>
    <row r="21" spans="3:18">
      <c r="E21" s="19"/>
      <c r="I21" s="23"/>
      <c r="K21" s="23"/>
    </row>
    <row r="22" spans="3:18">
      <c r="K22" s="23"/>
    </row>
    <row r="29" spans="3:18">
      <c r="C29" s="5"/>
    </row>
    <row r="30" spans="3:18">
      <c r="C30" s="5"/>
    </row>
    <row r="31" spans="3:18">
      <c r="D31" s="5"/>
      <c r="E31" s="5"/>
      <c r="F31" s="6"/>
      <c r="G31" s="5"/>
      <c r="H31" s="5"/>
      <c r="I31" s="7"/>
      <c r="J31" s="7"/>
      <c r="K31" s="8"/>
      <c r="L31" s="5"/>
      <c r="M31" s="5"/>
      <c r="N31" s="5"/>
      <c r="O31" s="9"/>
      <c r="P31" s="9"/>
      <c r="Q31" s="9"/>
      <c r="R31" s="10"/>
    </row>
    <row r="32" spans="3:18">
      <c r="C32" s="11"/>
      <c r="D32" s="5"/>
      <c r="E32" s="5"/>
      <c r="F32" s="6"/>
      <c r="G32" s="5"/>
      <c r="H32" s="5"/>
      <c r="I32" s="7"/>
      <c r="J32" s="7"/>
      <c r="K32" s="8"/>
      <c r="L32" s="5"/>
      <c r="M32" s="5"/>
      <c r="N32" s="5"/>
      <c r="O32" s="9"/>
      <c r="P32" s="9"/>
      <c r="Q32" s="9"/>
      <c r="R32" s="10"/>
    </row>
    <row r="33" spans="4:14">
      <c r="D33" s="12"/>
      <c r="E33" s="12"/>
      <c r="F33" s="13"/>
      <c r="G33" s="12"/>
      <c r="H33" s="14"/>
      <c r="I33" s="14"/>
      <c r="J33" s="14"/>
      <c r="K33" s="14"/>
      <c r="L33" s="14"/>
      <c r="M33" s="14"/>
      <c r="N33" s="14"/>
    </row>
    <row r="34" spans="4:14">
      <c r="D34" s="12"/>
      <c r="E34" s="12"/>
      <c r="F34" s="13"/>
      <c r="G34" s="12"/>
      <c r="H34" s="14"/>
      <c r="I34" s="14"/>
      <c r="J34" s="14"/>
      <c r="K34" s="14"/>
      <c r="L34" s="14"/>
      <c r="M34" s="14"/>
      <c r="N34" s="14"/>
    </row>
  </sheetData>
  <mergeCells count="4">
    <mergeCell ref="A1:E2"/>
    <mergeCell ref="H1:K2"/>
    <mergeCell ref="A3:E3"/>
    <mergeCell ref="H3:K3"/>
  </mergeCells>
  <hyperlinks>
    <hyperlink ref="C7" location="Recto!A1" display="Compte courant selon la méthodologie MBP6"/>
    <hyperlink ref="C9" location="Verso!A1" display="Soldes trimestriels"/>
    <hyperlink ref="I7" location="'Recto EN'!A1" display="Current Account according to BPM6 methodology"/>
    <hyperlink ref="I9" location="'Verso EN'!A1" display="Net quarterly items"/>
    <hyperlink ref="C14" r:id="rId1"/>
    <hyperlink ref="I14" r:id="rId2"/>
    <hyperlink ref="C16" r:id="rId3"/>
    <hyperlink ref="I16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2"/>
  <sheetViews>
    <sheetView showGridLines="0" zoomScale="70" zoomScaleNormal="70" zoomScalePageLayoutView="85" workbookViewId="0">
      <selection activeCell="M2" sqref="M2"/>
    </sheetView>
  </sheetViews>
  <sheetFormatPr defaultColWidth="8" defaultRowHeight="15.5"/>
  <cols>
    <col min="1" max="1" width="50.7265625" style="24" customWidth="1"/>
    <col min="2" max="2" width="10.7265625" style="25" customWidth="1"/>
    <col min="3" max="3" width="10.7265625" style="26" customWidth="1"/>
    <col min="4" max="4" width="10.7265625" style="27" customWidth="1"/>
    <col min="5" max="13" width="10.7265625" style="26" customWidth="1"/>
    <col min="14" max="16384" width="8" style="24"/>
  </cols>
  <sheetData>
    <row r="1" spans="1:13">
      <c r="M1" s="28" t="s">
        <v>146</v>
      </c>
    </row>
    <row r="2" spans="1:13" ht="25.5" customHeight="1">
      <c r="A2" s="161" t="s">
        <v>27</v>
      </c>
      <c r="B2" s="162"/>
      <c r="C2" s="162"/>
      <c r="D2" s="162"/>
      <c r="E2" s="162"/>
      <c r="F2" s="162"/>
      <c r="G2" s="162"/>
      <c r="H2" s="162"/>
      <c r="I2" s="162"/>
      <c r="J2" s="162"/>
      <c r="K2" s="150"/>
      <c r="L2" s="150"/>
      <c r="M2" s="150"/>
    </row>
    <row r="3" spans="1:13" ht="5.15" customHeight="1">
      <c r="C3" s="29"/>
      <c r="D3" s="29"/>
      <c r="E3" s="30"/>
      <c r="F3" s="29"/>
      <c r="G3" s="29"/>
      <c r="H3" s="30"/>
      <c r="I3" s="30"/>
      <c r="J3" s="29"/>
      <c r="K3" s="30"/>
      <c r="L3" s="30"/>
      <c r="M3" s="29"/>
    </row>
    <row r="4" spans="1:13" s="31" customFormat="1" ht="24.75" customHeight="1">
      <c r="A4" s="163" t="s">
        <v>21</v>
      </c>
      <c r="B4" s="163"/>
      <c r="C4" s="163"/>
      <c r="D4" s="163"/>
      <c r="E4" s="163"/>
      <c r="F4" s="163"/>
      <c r="G4" s="163"/>
      <c r="H4" s="163"/>
      <c r="I4" s="163"/>
      <c r="J4" s="163"/>
      <c r="K4" s="151"/>
      <c r="L4" s="151"/>
      <c r="M4" s="151"/>
    </row>
    <row r="5" spans="1:13" ht="15" customHeight="1">
      <c r="D5" s="32"/>
      <c r="E5" s="33"/>
      <c r="G5" s="34"/>
    </row>
    <row r="6" spans="1:13" s="35" customFormat="1" ht="20.149999999999999" customHeight="1">
      <c r="B6" s="25"/>
      <c r="C6" s="36"/>
      <c r="D6" s="37"/>
      <c r="E6" s="36"/>
      <c r="F6" s="36"/>
      <c r="G6" s="36"/>
      <c r="H6" s="36"/>
      <c r="I6" s="36"/>
      <c r="J6" s="38"/>
      <c r="K6" s="36"/>
      <c r="L6" s="36"/>
      <c r="M6" s="38"/>
    </row>
    <row r="7" spans="1:13" s="39" customFormat="1" ht="22" customHeight="1">
      <c r="A7" s="160" t="s">
        <v>116</v>
      </c>
      <c r="B7" s="160"/>
      <c r="C7" s="160"/>
      <c r="D7" s="160"/>
      <c r="E7" s="160"/>
      <c r="F7" s="160"/>
      <c r="G7" s="160"/>
      <c r="H7" s="160"/>
      <c r="I7" s="160"/>
      <c r="J7" s="160"/>
      <c r="K7" s="149"/>
      <c r="L7" s="149"/>
      <c r="M7" s="149"/>
    </row>
    <row r="8" spans="1:13" s="39" customFormat="1" ht="12.75" customHeight="1">
      <c r="A8" s="40" t="s">
        <v>12</v>
      </c>
      <c r="B8" s="41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39" customFormat="1" ht="5.15" customHeight="1">
      <c r="A9" s="40"/>
      <c r="B9" s="4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s="39" customFormat="1" ht="15" customHeight="1">
      <c r="A10" s="43"/>
      <c r="B10" s="44"/>
      <c r="C10" s="45"/>
      <c r="D10" s="46"/>
      <c r="E10" s="45"/>
      <c r="F10" s="45"/>
      <c r="G10" s="45"/>
      <c r="H10" s="45"/>
      <c r="I10" s="45"/>
      <c r="J10" s="45"/>
      <c r="K10" s="45"/>
      <c r="L10" s="45"/>
      <c r="M10" s="42" t="s">
        <v>28</v>
      </c>
    </row>
    <row r="11" spans="1:13" s="48" customFormat="1" ht="18" customHeight="1">
      <c r="A11" s="47"/>
      <c r="B11" s="157" t="s">
        <v>9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</row>
    <row r="12" spans="1:13" s="48" customFormat="1" ht="18" customHeight="1">
      <c r="A12" s="49"/>
      <c r="B12" s="164">
        <v>2020</v>
      </c>
      <c r="C12" s="165"/>
      <c r="D12" s="166"/>
      <c r="E12" s="164">
        <v>2021</v>
      </c>
      <c r="F12" s="165"/>
      <c r="G12" s="166"/>
      <c r="H12" s="154">
        <v>2022</v>
      </c>
      <c r="I12" s="155"/>
      <c r="J12" s="156"/>
      <c r="K12" s="154">
        <v>2023</v>
      </c>
      <c r="L12" s="155"/>
      <c r="M12" s="156"/>
    </row>
    <row r="13" spans="1:13" s="54" customFormat="1" ht="18.5">
      <c r="A13" s="50" t="s">
        <v>10</v>
      </c>
      <c r="B13" s="51" t="s">
        <v>2</v>
      </c>
      <c r="C13" s="52" t="s">
        <v>3</v>
      </c>
      <c r="D13" s="53" t="s">
        <v>34</v>
      </c>
      <c r="E13" s="51" t="s">
        <v>2</v>
      </c>
      <c r="F13" s="52" t="s">
        <v>3</v>
      </c>
      <c r="G13" s="53" t="s">
        <v>34</v>
      </c>
      <c r="H13" s="51" t="s">
        <v>2</v>
      </c>
      <c r="I13" s="52" t="s">
        <v>3</v>
      </c>
      <c r="J13" s="53" t="s">
        <v>34</v>
      </c>
      <c r="K13" s="51" t="s">
        <v>2</v>
      </c>
      <c r="L13" s="52" t="s">
        <v>3</v>
      </c>
      <c r="M13" s="53" t="s">
        <v>34</v>
      </c>
    </row>
    <row r="14" spans="1:13" s="61" customFormat="1">
      <c r="A14" s="55"/>
      <c r="B14" s="56"/>
      <c r="C14" s="57"/>
      <c r="D14" s="58"/>
      <c r="E14" s="59"/>
      <c r="F14" s="57"/>
      <c r="G14" s="60"/>
      <c r="H14" s="59"/>
      <c r="I14" s="57"/>
      <c r="J14" s="60"/>
      <c r="K14" s="59"/>
      <c r="L14" s="57"/>
      <c r="M14" s="60"/>
    </row>
    <row r="15" spans="1:13" s="61" customFormat="1">
      <c r="A15" s="62" t="s">
        <v>26</v>
      </c>
      <c r="B15" s="63">
        <v>418340.01900000003</v>
      </c>
      <c r="C15" s="64">
        <v>412792.91200000001</v>
      </c>
      <c r="D15" s="65">
        <v>5547.1059999999998</v>
      </c>
      <c r="E15" s="63">
        <v>442741.125</v>
      </c>
      <c r="F15" s="64">
        <v>437025.43400000001</v>
      </c>
      <c r="G15" s="65">
        <v>5715.6909999999998</v>
      </c>
      <c r="H15" s="63">
        <v>446680.83</v>
      </c>
      <c r="I15" s="64">
        <v>440747.40899999999</v>
      </c>
      <c r="J15" s="65">
        <v>5933.4210000000003</v>
      </c>
      <c r="K15" s="63">
        <v>487971.67499999999</v>
      </c>
      <c r="L15" s="64">
        <v>482596.07800000004</v>
      </c>
      <c r="M15" s="65">
        <v>5375.5969999999998</v>
      </c>
    </row>
    <row r="16" spans="1:13" s="61" customFormat="1" ht="15" customHeight="1">
      <c r="A16" s="55"/>
      <c r="B16" s="63"/>
      <c r="C16" s="64"/>
      <c r="D16" s="65"/>
      <c r="E16" s="63"/>
      <c r="F16" s="64"/>
      <c r="G16" s="65"/>
      <c r="H16" s="63"/>
      <c r="I16" s="64"/>
      <c r="J16" s="65"/>
      <c r="K16" s="63"/>
      <c r="L16" s="64"/>
      <c r="M16" s="65"/>
    </row>
    <row r="17" spans="1:13" s="61" customFormat="1">
      <c r="A17" s="66" t="s">
        <v>11</v>
      </c>
      <c r="B17" s="63">
        <v>131592.11000000002</v>
      </c>
      <c r="C17" s="64">
        <v>106222.719</v>
      </c>
      <c r="D17" s="65">
        <v>25369.391</v>
      </c>
      <c r="E17" s="63">
        <v>156503.59</v>
      </c>
      <c r="F17" s="64">
        <v>128678.09</v>
      </c>
      <c r="G17" s="65">
        <v>27825.5</v>
      </c>
      <c r="H17" s="63">
        <v>163682.59900000002</v>
      </c>
      <c r="I17" s="64">
        <v>134699.02900000001</v>
      </c>
      <c r="J17" s="65">
        <v>28983.57</v>
      </c>
      <c r="K17" s="63">
        <v>162893.08800000002</v>
      </c>
      <c r="L17" s="64">
        <v>135774.66899999999</v>
      </c>
      <c r="M17" s="65">
        <v>27118.419000000002</v>
      </c>
    </row>
    <row r="18" spans="1:13" s="61" customFormat="1">
      <c r="A18" s="66"/>
      <c r="B18" s="63"/>
      <c r="C18" s="64"/>
      <c r="D18" s="65"/>
      <c r="E18" s="63"/>
      <c r="F18" s="64"/>
      <c r="G18" s="65"/>
      <c r="H18" s="63"/>
      <c r="I18" s="64"/>
      <c r="J18" s="65"/>
      <c r="K18" s="63"/>
      <c r="L18" s="64"/>
      <c r="M18" s="65"/>
    </row>
    <row r="19" spans="1:13" s="61" customFormat="1">
      <c r="A19" s="55" t="s">
        <v>61</v>
      </c>
      <c r="B19" s="63">
        <v>21473.577000000001</v>
      </c>
      <c r="C19" s="64">
        <v>19978.364000000001</v>
      </c>
      <c r="D19" s="65">
        <v>1495.213</v>
      </c>
      <c r="E19" s="63">
        <v>24503.871999999999</v>
      </c>
      <c r="F19" s="64">
        <v>23665.618000000002</v>
      </c>
      <c r="G19" s="65">
        <v>838.25400000000002</v>
      </c>
      <c r="H19" s="63">
        <v>26187.704000000002</v>
      </c>
      <c r="I19" s="64">
        <v>26083.228999999999</v>
      </c>
      <c r="J19" s="65">
        <v>104.47500000000001</v>
      </c>
      <c r="K19" s="63">
        <v>25396.897000000001</v>
      </c>
      <c r="L19" s="64">
        <v>25579.063000000002</v>
      </c>
      <c r="M19" s="65">
        <v>-182.166</v>
      </c>
    </row>
    <row r="20" spans="1:13" s="61" customFormat="1" ht="15" customHeight="1">
      <c r="A20" s="55" t="s">
        <v>111</v>
      </c>
      <c r="B20" s="63">
        <v>18824.048999999999</v>
      </c>
      <c r="C20" s="64">
        <v>19978.364000000001</v>
      </c>
      <c r="D20" s="65">
        <v>-1154.316</v>
      </c>
      <c r="E20" s="63">
        <v>21837.987000000001</v>
      </c>
      <c r="F20" s="64">
        <v>23665.618000000002</v>
      </c>
      <c r="G20" s="65">
        <v>-1827.63</v>
      </c>
      <c r="H20" s="63">
        <v>23383.833999999999</v>
      </c>
      <c r="I20" s="64">
        <v>26083.228999999999</v>
      </c>
      <c r="J20" s="65">
        <v>-2699.395</v>
      </c>
      <c r="K20" s="63">
        <v>22283.401000000002</v>
      </c>
      <c r="L20" s="64">
        <v>25579.063000000002</v>
      </c>
      <c r="M20" s="65">
        <v>-3295.6620000000003</v>
      </c>
    </row>
    <row r="21" spans="1:13" s="61" customFormat="1" ht="13.5" customHeight="1">
      <c r="A21" s="55" t="s">
        <v>112</v>
      </c>
      <c r="B21" s="63">
        <v>2649.529</v>
      </c>
      <c r="C21" s="64">
        <v>0</v>
      </c>
      <c r="D21" s="65">
        <v>2649.529</v>
      </c>
      <c r="E21" s="63">
        <v>2665.884</v>
      </c>
      <c r="F21" s="64">
        <v>0</v>
      </c>
      <c r="G21" s="65">
        <v>2665.884</v>
      </c>
      <c r="H21" s="63">
        <v>2803.87</v>
      </c>
      <c r="I21" s="64">
        <v>0</v>
      </c>
      <c r="J21" s="65">
        <v>2803.87</v>
      </c>
      <c r="K21" s="63">
        <v>3113.4960000000001</v>
      </c>
      <c r="L21" s="64">
        <v>0</v>
      </c>
      <c r="M21" s="65">
        <v>3113.4960000000001</v>
      </c>
    </row>
    <row r="22" spans="1:13" s="61" customFormat="1">
      <c r="A22" s="66"/>
      <c r="B22" s="63"/>
      <c r="C22" s="64"/>
      <c r="D22" s="65"/>
      <c r="E22" s="63"/>
      <c r="F22" s="64"/>
      <c r="G22" s="65"/>
      <c r="H22" s="63"/>
      <c r="I22" s="64"/>
      <c r="J22" s="65"/>
      <c r="K22" s="63"/>
      <c r="L22" s="64"/>
      <c r="M22" s="65"/>
    </row>
    <row r="23" spans="1:13" s="61" customFormat="1">
      <c r="A23" s="55" t="s">
        <v>62</v>
      </c>
      <c r="B23" s="63">
        <v>110118.533</v>
      </c>
      <c r="C23" s="64">
        <v>86244.354999999996</v>
      </c>
      <c r="D23" s="65">
        <v>23874.178</v>
      </c>
      <c r="E23" s="63">
        <v>131999.71799999999</v>
      </c>
      <c r="F23" s="64">
        <v>105012.47200000001</v>
      </c>
      <c r="G23" s="65">
        <v>26987.245999999999</v>
      </c>
      <c r="H23" s="63">
        <v>137494.89499999999</v>
      </c>
      <c r="I23" s="64">
        <v>108615.8</v>
      </c>
      <c r="J23" s="65">
        <v>28879.095000000001</v>
      </c>
      <c r="K23" s="63">
        <v>137496.19099999999</v>
      </c>
      <c r="L23" s="64">
        <v>110195.607</v>
      </c>
      <c r="M23" s="65">
        <v>27300.583999999999</v>
      </c>
    </row>
    <row r="24" spans="1:13" s="61" customFormat="1" ht="15" customHeight="1">
      <c r="A24" s="55" t="s">
        <v>63</v>
      </c>
      <c r="B24" s="63">
        <v>170.583</v>
      </c>
      <c r="C24" s="64">
        <v>3747.5390000000002</v>
      </c>
      <c r="D24" s="65">
        <v>-3576.9560000000001</v>
      </c>
      <c r="E24" s="63">
        <v>172.07500000000002</v>
      </c>
      <c r="F24" s="64">
        <v>3992.2910000000002</v>
      </c>
      <c r="G24" s="65">
        <v>-3820.2159999999999</v>
      </c>
      <c r="H24" s="63">
        <v>164.49100000000001</v>
      </c>
      <c r="I24" s="64">
        <v>4443.9679999999998</v>
      </c>
      <c r="J24" s="65">
        <v>-4279.4780000000001</v>
      </c>
      <c r="K24" s="63">
        <v>189.291</v>
      </c>
      <c r="L24" s="64">
        <v>4866.942</v>
      </c>
      <c r="M24" s="65">
        <v>-4677.6509999999998</v>
      </c>
    </row>
    <row r="25" spans="1:13" s="61" customFormat="1" ht="13.5" customHeight="1">
      <c r="A25" s="55" t="s">
        <v>64</v>
      </c>
      <c r="B25" s="63">
        <v>59.919000000000004</v>
      </c>
      <c r="C25" s="64">
        <v>141.655</v>
      </c>
      <c r="D25" s="65">
        <v>-81.736000000000004</v>
      </c>
      <c r="E25" s="63">
        <v>57.31</v>
      </c>
      <c r="F25" s="64">
        <v>198.81700000000001</v>
      </c>
      <c r="G25" s="65">
        <v>-141.50800000000001</v>
      </c>
      <c r="H25" s="63">
        <v>62.809000000000005</v>
      </c>
      <c r="I25" s="64">
        <v>149.80000000000001</v>
      </c>
      <c r="J25" s="65">
        <v>-86.991</v>
      </c>
      <c r="K25" s="63">
        <v>53.225999999999999</v>
      </c>
      <c r="L25" s="64">
        <v>164.81</v>
      </c>
      <c r="M25" s="65">
        <v>-111.584</v>
      </c>
    </row>
    <row r="26" spans="1:13" s="61" customFormat="1">
      <c r="A26" s="55" t="s">
        <v>65</v>
      </c>
      <c r="B26" s="63">
        <v>12539.595000000001</v>
      </c>
      <c r="C26" s="64">
        <v>11727.522000000001</v>
      </c>
      <c r="D26" s="65">
        <v>812.07299999999998</v>
      </c>
      <c r="E26" s="63">
        <v>15737.252</v>
      </c>
      <c r="F26" s="64">
        <v>16672.739000000001</v>
      </c>
      <c r="G26" s="65">
        <v>-935.48699999999997</v>
      </c>
      <c r="H26" s="63">
        <v>18137.503000000001</v>
      </c>
      <c r="I26" s="64">
        <v>17838.723000000002</v>
      </c>
      <c r="J26" s="65">
        <v>298.78100000000001</v>
      </c>
      <c r="K26" s="63">
        <v>16011.684000000001</v>
      </c>
      <c r="L26" s="64">
        <v>17021.359</v>
      </c>
      <c r="M26" s="65">
        <v>-1009.674</v>
      </c>
    </row>
    <row r="27" spans="1:13" s="61" customFormat="1">
      <c r="A27" s="55" t="s">
        <v>66</v>
      </c>
      <c r="B27" s="63">
        <v>3827.5480000000002</v>
      </c>
      <c r="C27" s="64">
        <v>1819.2840000000001</v>
      </c>
      <c r="D27" s="65">
        <v>2008.2640000000001</v>
      </c>
      <c r="E27" s="63">
        <v>4714.2439999999997</v>
      </c>
      <c r="F27" s="64">
        <v>3222.9410000000003</v>
      </c>
      <c r="G27" s="65">
        <v>1491.3020000000001</v>
      </c>
      <c r="H27" s="63">
        <v>5144.3829999999998</v>
      </c>
      <c r="I27" s="64">
        <v>3233.2870000000003</v>
      </c>
      <c r="J27" s="65">
        <v>1911.096</v>
      </c>
      <c r="K27" s="63">
        <v>5811.9760000000006</v>
      </c>
      <c r="L27" s="64">
        <v>4462.8370000000004</v>
      </c>
      <c r="M27" s="65">
        <v>1349.1379999999999</v>
      </c>
    </row>
    <row r="28" spans="1:13" s="61" customFormat="1">
      <c r="A28" s="55" t="s">
        <v>67</v>
      </c>
      <c r="B28" s="63">
        <v>387.48599999999999</v>
      </c>
      <c r="C28" s="64">
        <v>361.33300000000003</v>
      </c>
      <c r="D28" s="65">
        <v>26.153000000000002</v>
      </c>
      <c r="E28" s="63">
        <v>345.80900000000003</v>
      </c>
      <c r="F28" s="64">
        <v>364.56700000000001</v>
      </c>
      <c r="G28" s="65">
        <v>-18.757000000000001</v>
      </c>
      <c r="H28" s="63">
        <v>401.077</v>
      </c>
      <c r="I28" s="64">
        <v>434.51499999999999</v>
      </c>
      <c r="J28" s="65">
        <v>-33.438000000000002</v>
      </c>
      <c r="K28" s="63">
        <v>352.83199999999999</v>
      </c>
      <c r="L28" s="64">
        <v>389.81700000000001</v>
      </c>
      <c r="M28" s="65">
        <v>-36.984999999999999</v>
      </c>
    </row>
    <row r="29" spans="1:13" s="61" customFormat="1">
      <c r="A29" s="55" t="s">
        <v>68</v>
      </c>
      <c r="B29" s="63">
        <v>3600.5329999999999</v>
      </c>
      <c r="C29" s="64">
        <v>1608.6469999999999</v>
      </c>
      <c r="D29" s="65">
        <v>1991.885</v>
      </c>
      <c r="E29" s="63">
        <v>3539.29</v>
      </c>
      <c r="F29" s="64">
        <v>1480.0710000000001</v>
      </c>
      <c r="G29" s="65">
        <v>2059.2190000000001</v>
      </c>
      <c r="H29" s="63">
        <v>3472.6590000000001</v>
      </c>
      <c r="I29" s="64">
        <v>1497.2170000000001</v>
      </c>
      <c r="J29" s="65">
        <v>1975.442</v>
      </c>
      <c r="K29" s="63">
        <v>3242.19</v>
      </c>
      <c r="L29" s="64">
        <v>1395.9280000000001</v>
      </c>
      <c r="M29" s="65">
        <v>1846.261</v>
      </c>
    </row>
    <row r="30" spans="1:13" s="61" customFormat="1">
      <c r="A30" s="55" t="s">
        <v>69</v>
      </c>
      <c r="B30" s="63">
        <v>58756.342000000004</v>
      </c>
      <c r="C30" s="64">
        <v>40187.231</v>
      </c>
      <c r="D30" s="65">
        <v>18569.111000000001</v>
      </c>
      <c r="E30" s="63">
        <v>70073.341</v>
      </c>
      <c r="F30" s="64">
        <v>48975.804000000004</v>
      </c>
      <c r="G30" s="65">
        <v>21097.537</v>
      </c>
      <c r="H30" s="63">
        <v>71406.748999999996</v>
      </c>
      <c r="I30" s="64">
        <v>49612.79</v>
      </c>
      <c r="J30" s="65">
        <v>21793.958999999999</v>
      </c>
      <c r="K30" s="63">
        <v>72729.786999999997</v>
      </c>
      <c r="L30" s="64">
        <v>50559.063999999998</v>
      </c>
      <c r="M30" s="65">
        <v>22170.723000000002</v>
      </c>
    </row>
    <row r="31" spans="1:13" s="61" customFormat="1">
      <c r="A31" s="55" t="s">
        <v>70</v>
      </c>
      <c r="B31" s="63">
        <v>1772.8050000000001</v>
      </c>
      <c r="C31" s="64">
        <v>7704.6850000000004</v>
      </c>
      <c r="D31" s="65">
        <v>-5931.88</v>
      </c>
      <c r="E31" s="63">
        <v>2060.9859999999999</v>
      </c>
      <c r="F31" s="64">
        <v>7312.0439999999999</v>
      </c>
      <c r="G31" s="65">
        <v>-5251.058</v>
      </c>
      <c r="H31" s="63">
        <v>2070.212</v>
      </c>
      <c r="I31" s="64">
        <v>6271.7480000000005</v>
      </c>
      <c r="J31" s="65">
        <v>-4201.5360000000001</v>
      </c>
      <c r="K31" s="63">
        <v>2047.587</v>
      </c>
      <c r="L31" s="64">
        <v>6504.7860000000001</v>
      </c>
      <c r="M31" s="65">
        <v>-4457.1990000000005</v>
      </c>
    </row>
    <row r="32" spans="1:13" s="61" customFormat="1">
      <c r="A32" s="67" t="s">
        <v>71</v>
      </c>
      <c r="B32" s="63">
        <v>3998.306</v>
      </c>
      <c r="C32" s="64">
        <v>5361.42</v>
      </c>
      <c r="D32" s="65">
        <v>-1363.115</v>
      </c>
      <c r="E32" s="63">
        <v>4499.4930000000004</v>
      </c>
      <c r="F32" s="64">
        <v>6537.46</v>
      </c>
      <c r="G32" s="65">
        <v>-2037.9670000000001</v>
      </c>
      <c r="H32" s="63">
        <v>4579.9610000000002</v>
      </c>
      <c r="I32" s="64">
        <v>6963.54</v>
      </c>
      <c r="J32" s="65">
        <v>-2383.58</v>
      </c>
      <c r="K32" s="63">
        <v>5150.4319999999998</v>
      </c>
      <c r="L32" s="64">
        <v>6997.0389999999998</v>
      </c>
      <c r="M32" s="65">
        <v>-1846.607</v>
      </c>
    </row>
    <row r="33" spans="1:13" s="61" customFormat="1">
      <c r="A33" s="55" t="s">
        <v>72</v>
      </c>
      <c r="B33" s="63">
        <v>21100.663</v>
      </c>
      <c r="C33" s="64">
        <v>12719.964</v>
      </c>
      <c r="D33" s="65">
        <v>8380.6990000000005</v>
      </c>
      <c r="E33" s="63">
        <v>28088.859</v>
      </c>
      <c r="F33" s="64">
        <v>15268.212</v>
      </c>
      <c r="G33" s="65">
        <v>12820.647000000001</v>
      </c>
      <c r="H33" s="63">
        <v>29257.589</v>
      </c>
      <c r="I33" s="64">
        <v>16944.814999999999</v>
      </c>
      <c r="J33" s="65">
        <v>12312.773999999999</v>
      </c>
      <c r="K33" s="63">
        <v>29136.377</v>
      </c>
      <c r="L33" s="64">
        <v>16672.259000000002</v>
      </c>
      <c r="M33" s="65">
        <v>12464.118</v>
      </c>
    </row>
    <row r="34" spans="1:13" s="61" customFormat="1">
      <c r="A34" s="55" t="s">
        <v>73</v>
      </c>
      <c r="B34" s="63">
        <v>3333.4780000000001</v>
      </c>
      <c r="C34" s="64">
        <v>800.11800000000005</v>
      </c>
      <c r="D34" s="65">
        <v>2533.36</v>
      </c>
      <c r="E34" s="63">
        <v>1903.249</v>
      </c>
      <c r="F34" s="64">
        <v>934.74700000000007</v>
      </c>
      <c r="G34" s="65">
        <v>968.50200000000007</v>
      </c>
      <c r="H34" s="63">
        <v>1946.308</v>
      </c>
      <c r="I34" s="64">
        <v>1062.412</v>
      </c>
      <c r="J34" s="65">
        <v>883.89600000000007</v>
      </c>
      <c r="K34" s="63">
        <v>1919.6570000000002</v>
      </c>
      <c r="L34" s="64">
        <v>964.08</v>
      </c>
      <c r="M34" s="65">
        <v>955.57799999999997</v>
      </c>
    </row>
    <row r="35" spans="1:13" s="61" customFormat="1">
      <c r="A35" s="67" t="s">
        <v>74</v>
      </c>
      <c r="B35" s="63">
        <v>571.27499999999998</v>
      </c>
      <c r="C35" s="64">
        <v>64.954999999999998</v>
      </c>
      <c r="D35" s="65">
        <v>506.32</v>
      </c>
      <c r="E35" s="63">
        <v>807.81200000000001</v>
      </c>
      <c r="F35" s="64">
        <v>52.777999999999999</v>
      </c>
      <c r="G35" s="65">
        <v>755.03300000000002</v>
      </c>
      <c r="H35" s="63">
        <v>851.15200000000004</v>
      </c>
      <c r="I35" s="64">
        <v>162.983</v>
      </c>
      <c r="J35" s="65">
        <v>688.16899999999998</v>
      </c>
      <c r="K35" s="63">
        <v>851.15200000000004</v>
      </c>
      <c r="L35" s="64">
        <v>196.685</v>
      </c>
      <c r="M35" s="65">
        <v>654.46699999999998</v>
      </c>
    </row>
    <row r="36" spans="1:13" s="61" customFormat="1">
      <c r="A36" s="67"/>
      <c r="B36" s="63"/>
      <c r="C36" s="64"/>
      <c r="D36" s="65"/>
      <c r="E36" s="63"/>
      <c r="F36" s="64"/>
      <c r="G36" s="65"/>
      <c r="H36" s="63"/>
      <c r="I36" s="64"/>
      <c r="J36" s="65"/>
      <c r="K36" s="63"/>
      <c r="L36" s="64"/>
      <c r="M36" s="65"/>
    </row>
    <row r="37" spans="1:13" s="61" customFormat="1">
      <c r="A37" s="67" t="s">
        <v>75</v>
      </c>
      <c r="B37" s="63">
        <v>276502.57400000002</v>
      </c>
      <c r="C37" s="64">
        <v>296305.723</v>
      </c>
      <c r="D37" s="65">
        <v>-19803.149000000001</v>
      </c>
      <c r="E37" s="63">
        <v>274726.37200000003</v>
      </c>
      <c r="F37" s="64">
        <v>296564.83899999998</v>
      </c>
      <c r="G37" s="65">
        <v>-21838.467000000001</v>
      </c>
      <c r="H37" s="63">
        <v>269969.163</v>
      </c>
      <c r="I37" s="64">
        <v>292529.467</v>
      </c>
      <c r="J37" s="65">
        <v>-22560.304</v>
      </c>
      <c r="K37" s="63">
        <v>311012.01799999998</v>
      </c>
      <c r="L37" s="64">
        <v>332351.10000000003</v>
      </c>
      <c r="M37" s="65">
        <v>-21339.082000000002</v>
      </c>
    </row>
    <row r="38" spans="1:13" s="61" customFormat="1">
      <c r="A38" s="55" t="s">
        <v>76</v>
      </c>
      <c r="B38" s="63">
        <v>1950.922</v>
      </c>
      <c r="C38" s="64">
        <v>12260.702000000001</v>
      </c>
      <c r="D38" s="65">
        <v>-10309.780000000001</v>
      </c>
      <c r="E38" s="63">
        <v>1982.626</v>
      </c>
      <c r="F38" s="64">
        <v>13808.431</v>
      </c>
      <c r="G38" s="65">
        <v>-11825.805</v>
      </c>
      <c r="H38" s="63">
        <v>2025.634</v>
      </c>
      <c r="I38" s="64">
        <v>15187.865</v>
      </c>
      <c r="J38" s="65">
        <v>-13162.23</v>
      </c>
      <c r="K38" s="63">
        <v>2003.665</v>
      </c>
      <c r="L38" s="64">
        <v>16387.475999999999</v>
      </c>
      <c r="M38" s="65">
        <v>-14383.811</v>
      </c>
    </row>
    <row r="39" spans="1:13" s="61" customFormat="1">
      <c r="A39" s="55" t="s">
        <v>137</v>
      </c>
      <c r="B39" s="63">
        <v>274497.62900000002</v>
      </c>
      <c r="C39" s="64">
        <v>283835.40100000001</v>
      </c>
      <c r="D39" s="65">
        <v>-9337.7720000000008</v>
      </c>
      <c r="E39" s="63">
        <v>272684.45299999998</v>
      </c>
      <c r="F39" s="64">
        <v>282489.55499999999</v>
      </c>
      <c r="G39" s="65">
        <v>-9805.1020000000008</v>
      </c>
      <c r="H39" s="63">
        <v>267886.326</v>
      </c>
      <c r="I39" s="64">
        <v>276975.429</v>
      </c>
      <c r="J39" s="65">
        <v>-9089.1020000000008</v>
      </c>
      <c r="K39" s="63">
        <v>308946.70199999999</v>
      </c>
      <c r="L39" s="64">
        <v>315699.98200000002</v>
      </c>
      <c r="M39" s="65">
        <v>-6753.2809999999999</v>
      </c>
    </row>
    <row r="40" spans="1:13" s="61" customFormat="1">
      <c r="A40" s="55" t="s">
        <v>77</v>
      </c>
      <c r="B40" s="63">
        <v>54.023000000000003</v>
      </c>
      <c r="C40" s="64">
        <v>209.62</v>
      </c>
      <c r="D40" s="65">
        <v>-155.596</v>
      </c>
      <c r="E40" s="63">
        <v>59.294000000000004</v>
      </c>
      <c r="F40" s="64">
        <v>266.85300000000001</v>
      </c>
      <c r="G40" s="65">
        <v>-207.559</v>
      </c>
      <c r="H40" s="63">
        <v>57.203000000000003</v>
      </c>
      <c r="I40" s="64">
        <v>366.17400000000004</v>
      </c>
      <c r="J40" s="65">
        <v>-308.971</v>
      </c>
      <c r="K40" s="63">
        <v>61.652000000000001</v>
      </c>
      <c r="L40" s="64">
        <v>263.642</v>
      </c>
      <c r="M40" s="65">
        <v>-201.99</v>
      </c>
    </row>
    <row r="41" spans="1:13" s="61" customFormat="1">
      <c r="A41" s="55"/>
      <c r="B41" s="63"/>
      <c r="C41" s="64"/>
      <c r="D41" s="65"/>
      <c r="E41" s="63"/>
      <c r="F41" s="64"/>
      <c r="G41" s="65"/>
      <c r="H41" s="63"/>
      <c r="I41" s="64"/>
      <c r="J41" s="65"/>
      <c r="K41" s="63"/>
      <c r="L41" s="64"/>
      <c r="M41" s="65"/>
    </row>
    <row r="42" spans="1:13" s="61" customFormat="1">
      <c r="A42" s="67" t="s">
        <v>78</v>
      </c>
      <c r="B42" s="63">
        <v>10245.334000000001</v>
      </c>
      <c r="C42" s="64">
        <v>10264.471</v>
      </c>
      <c r="D42" s="65">
        <v>-19.137</v>
      </c>
      <c r="E42" s="63">
        <v>11511.162</v>
      </c>
      <c r="F42" s="64">
        <v>11782.505000000001</v>
      </c>
      <c r="G42" s="65">
        <v>-271.34300000000002</v>
      </c>
      <c r="H42" s="63">
        <v>13029.068000000001</v>
      </c>
      <c r="I42" s="64">
        <v>13518.913</v>
      </c>
      <c r="J42" s="65">
        <v>-489.84500000000003</v>
      </c>
      <c r="K42" s="63">
        <v>14066.569</v>
      </c>
      <c r="L42" s="64">
        <v>14470.308000000001</v>
      </c>
      <c r="M42" s="65">
        <v>-403.73900000000003</v>
      </c>
    </row>
    <row r="43" spans="1:13" s="61" customFormat="1">
      <c r="A43" s="55" t="s">
        <v>79</v>
      </c>
      <c r="B43" s="63">
        <v>4149.2560000000003</v>
      </c>
      <c r="C43" s="64">
        <v>4306.4080000000004</v>
      </c>
      <c r="D43" s="65">
        <v>-157.15100000000001</v>
      </c>
      <c r="E43" s="63">
        <v>4755.5619999999999</v>
      </c>
      <c r="F43" s="64">
        <v>4197.7120000000004</v>
      </c>
      <c r="G43" s="65">
        <v>557.85</v>
      </c>
      <c r="H43" s="63">
        <v>5222.3019999999997</v>
      </c>
      <c r="I43" s="64">
        <v>4728.7880000000005</v>
      </c>
      <c r="J43" s="65">
        <v>493.51400000000001</v>
      </c>
      <c r="K43" s="63">
        <v>5492.924</v>
      </c>
      <c r="L43" s="64">
        <v>5109.2</v>
      </c>
      <c r="M43" s="65">
        <v>383.72399999999999</v>
      </c>
    </row>
    <row r="44" spans="1:13" s="61" customFormat="1">
      <c r="A44" s="67" t="s">
        <v>80</v>
      </c>
      <c r="B44" s="63">
        <v>6096.0780000000004</v>
      </c>
      <c r="C44" s="64">
        <v>5958.0630000000001</v>
      </c>
      <c r="D44" s="65">
        <v>138.01400000000001</v>
      </c>
      <c r="E44" s="63">
        <v>6755.6</v>
      </c>
      <c r="F44" s="64">
        <v>7584.7930000000006</v>
      </c>
      <c r="G44" s="65">
        <v>-829.19299999999998</v>
      </c>
      <c r="H44" s="63">
        <v>7806.7660000000005</v>
      </c>
      <c r="I44" s="64">
        <v>8790.125</v>
      </c>
      <c r="J44" s="65">
        <v>-983.35900000000004</v>
      </c>
      <c r="K44" s="63">
        <v>8573.6450000000004</v>
      </c>
      <c r="L44" s="64">
        <v>9361.1080000000002</v>
      </c>
      <c r="M44" s="65">
        <v>-787.46299999999997</v>
      </c>
    </row>
    <row r="45" spans="1:13" s="69" customFormat="1" ht="15" customHeight="1">
      <c r="A45" s="68"/>
      <c r="B45" s="148"/>
      <c r="D45" s="70"/>
      <c r="G45" s="71"/>
      <c r="H45" s="72"/>
      <c r="I45" s="72"/>
      <c r="J45" s="71"/>
      <c r="K45" s="72"/>
      <c r="L45" s="72"/>
      <c r="M45" s="71"/>
    </row>
    <row r="46" spans="1:13" ht="6.75" customHeight="1">
      <c r="A46" s="34"/>
    </row>
    <row r="47" spans="1:13" ht="14.15" customHeight="1">
      <c r="A47" s="73" t="s">
        <v>142</v>
      </c>
      <c r="M47" s="74" t="s">
        <v>122</v>
      </c>
    </row>
    <row r="48" spans="1:13" ht="14.15" customHeight="1">
      <c r="A48" s="73" t="s">
        <v>121</v>
      </c>
    </row>
    <row r="49" spans="1:7" ht="14.15" customHeight="1"/>
    <row r="50" spans="1:7" ht="13">
      <c r="B50" s="75"/>
      <c r="C50" s="75"/>
      <c r="D50" s="75"/>
      <c r="E50" s="75"/>
      <c r="F50" s="75"/>
      <c r="G50" s="75"/>
    </row>
    <row r="52" spans="1:7" ht="13">
      <c r="A52" s="76"/>
      <c r="B52" s="75"/>
      <c r="C52" s="75"/>
      <c r="D52" s="75"/>
      <c r="E52" s="75"/>
      <c r="F52" s="75"/>
      <c r="G52" s="75"/>
    </row>
  </sheetData>
  <mergeCells count="8">
    <mergeCell ref="K12:M12"/>
    <mergeCell ref="B11:M11"/>
    <mergeCell ref="A7:J7"/>
    <mergeCell ref="A2:J2"/>
    <mergeCell ref="A4:J4"/>
    <mergeCell ref="B12:D12"/>
    <mergeCell ref="E12:G12"/>
    <mergeCell ref="H12:J1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68" orientation="landscape" r:id="rId1"/>
  <headerFooter alignWithMargins="0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7"/>
  <sheetViews>
    <sheetView showGridLines="0" topLeftCell="A7" zoomScale="70" zoomScaleNormal="70" workbookViewId="0">
      <selection activeCell="H53" sqref="H53"/>
    </sheetView>
  </sheetViews>
  <sheetFormatPr defaultColWidth="9.1796875" defaultRowHeight="13"/>
  <cols>
    <col min="1" max="1" width="12.7265625" style="77" customWidth="1"/>
    <col min="2" max="2" width="10.7265625" style="77" customWidth="1"/>
    <col min="3" max="3" width="22.7265625" style="78" customWidth="1"/>
    <col min="4" max="7" width="23.7265625" style="78" customWidth="1"/>
    <col min="8" max="8" width="24.7265625" style="78" customWidth="1"/>
    <col min="9" max="10" width="25.7265625" style="78" customWidth="1"/>
    <col min="11" max="16384" width="9.1796875" style="77"/>
  </cols>
  <sheetData>
    <row r="1" spans="1:10" ht="15.5">
      <c r="J1" s="28" t="str">
        <f>+Recto!M1</f>
        <v>Édition du 22 mars 2024 N° 4/2023</v>
      </c>
    </row>
    <row r="2" spans="1:10" ht="20.149999999999999" customHeight="1">
      <c r="A2" s="183" t="s">
        <v>27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5.1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0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26.25" customHeight="1">
      <c r="A5" s="182" t="s">
        <v>119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20.149999999999999" customHeight="1">
      <c r="A6" s="81"/>
      <c r="B6" s="81"/>
      <c r="C6" s="81"/>
      <c r="D6" s="81"/>
      <c r="E6" s="81"/>
      <c r="F6" s="81"/>
      <c r="G6" s="81"/>
      <c r="H6" s="81"/>
      <c r="I6" s="81"/>
    </row>
    <row r="7" spans="1:10" s="82" customFormat="1" ht="25" customHeight="1">
      <c r="A7" s="175" t="s">
        <v>19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1:10" s="82" customFormat="1" ht="15" customHeight="1">
      <c r="A8" s="83"/>
      <c r="C8" s="84"/>
      <c r="D8" s="84"/>
      <c r="E8" s="84"/>
      <c r="F8" s="84"/>
      <c r="G8" s="84"/>
      <c r="H8" s="85"/>
      <c r="I8" s="85"/>
      <c r="J8" s="86" t="s">
        <v>28</v>
      </c>
    </row>
    <row r="9" spans="1:10" s="89" customFormat="1" ht="24" customHeight="1">
      <c r="A9" s="178"/>
      <c r="B9" s="179"/>
      <c r="C9" s="187" t="s">
        <v>81</v>
      </c>
      <c r="D9" s="188"/>
      <c r="E9" s="188"/>
      <c r="F9" s="188"/>
      <c r="G9" s="188"/>
      <c r="H9" s="189"/>
      <c r="I9" s="87" t="s">
        <v>20</v>
      </c>
      <c r="J9" s="88" t="s">
        <v>13</v>
      </c>
    </row>
    <row r="10" spans="1:10" s="89" customFormat="1" ht="5.15" customHeight="1">
      <c r="A10" s="167" t="s">
        <v>24</v>
      </c>
      <c r="B10" s="168"/>
      <c r="C10" s="176" t="s">
        <v>82</v>
      </c>
      <c r="D10" s="176" t="s">
        <v>1</v>
      </c>
      <c r="E10" s="176" t="s">
        <v>0</v>
      </c>
      <c r="F10" s="185" t="s">
        <v>22</v>
      </c>
      <c r="G10" s="185" t="s">
        <v>23</v>
      </c>
      <c r="H10" s="185" t="s">
        <v>83</v>
      </c>
      <c r="I10" s="176" t="s">
        <v>34</v>
      </c>
      <c r="J10" s="176" t="s">
        <v>4</v>
      </c>
    </row>
    <row r="11" spans="1:10" s="89" customFormat="1" ht="35.15" customHeight="1">
      <c r="A11" s="169"/>
      <c r="B11" s="170"/>
      <c r="C11" s="177"/>
      <c r="D11" s="177"/>
      <c r="E11" s="177"/>
      <c r="F11" s="186"/>
      <c r="G11" s="186"/>
      <c r="H11" s="186"/>
      <c r="I11" s="177"/>
      <c r="J11" s="177"/>
    </row>
    <row r="12" spans="1:10" s="139" customFormat="1" ht="10" customHeight="1">
      <c r="A12" s="134"/>
      <c r="B12" s="134"/>
      <c r="C12" s="135"/>
      <c r="D12" s="135"/>
      <c r="E12" s="135"/>
      <c r="F12" s="135"/>
      <c r="G12" s="135"/>
      <c r="H12" s="136"/>
      <c r="I12" s="137"/>
      <c r="J12" s="138"/>
    </row>
    <row r="13" spans="1:10" s="139" customFormat="1" ht="18" customHeight="1">
      <c r="A13" s="140">
        <v>2022</v>
      </c>
      <c r="B13" s="140" t="s">
        <v>5</v>
      </c>
      <c r="C13" s="97">
        <v>556.84799999999996</v>
      </c>
      <c r="D13" s="97">
        <v>-1122.5989999999999</v>
      </c>
      <c r="E13" s="97">
        <v>7193.6680000000006</v>
      </c>
      <c r="F13" s="97">
        <v>-3076.5370000000003</v>
      </c>
      <c r="G13" s="97">
        <v>-2299.5549999999998</v>
      </c>
      <c r="H13" s="98">
        <v>-78.186999999999998</v>
      </c>
      <c r="I13" s="97">
        <v>-81.353999999999999</v>
      </c>
      <c r="J13" s="98">
        <v>475.505</v>
      </c>
    </row>
    <row r="14" spans="1:10" s="139" customFormat="1" ht="18" customHeight="1">
      <c r="A14" s="140"/>
      <c r="B14" s="140" t="s">
        <v>6</v>
      </c>
      <c r="C14" s="97">
        <v>2166.4690000000001</v>
      </c>
      <c r="D14" s="97">
        <v>-582.41</v>
      </c>
      <c r="E14" s="97">
        <v>7285.7719999999999</v>
      </c>
      <c r="F14" s="97">
        <v>-3336.4490000000001</v>
      </c>
      <c r="G14" s="97">
        <v>-1200.3009999999999</v>
      </c>
      <c r="H14" s="98">
        <v>69.963000000000008</v>
      </c>
      <c r="I14" s="97">
        <v>53.036000000000001</v>
      </c>
      <c r="J14" s="98">
        <v>2220.2260000000001</v>
      </c>
    </row>
    <row r="15" spans="1:10" s="139" customFormat="1" ht="18" customHeight="1">
      <c r="A15" s="140"/>
      <c r="B15" s="140" t="s">
        <v>7</v>
      </c>
      <c r="C15" s="97">
        <v>2913.2629999999999</v>
      </c>
      <c r="D15" s="97">
        <v>563.202</v>
      </c>
      <c r="E15" s="97">
        <v>7134.1729999999998</v>
      </c>
      <c r="F15" s="97">
        <v>-3133.3519999999999</v>
      </c>
      <c r="G15" s="97">
        <v>-1685.3890000000001</v>
      </c>
      <c r="H15" s="98">
        <v>121.97800000000001</v>
      </c>
      <c r="I15" s="97">
        <v>145.88900000000001</v>
      </c>
      <c r="J15" s="98">
        <v>3059.1779999999999</v>
      </c>
    </row>
    <row r="16" spans="1:10" s="139" customFormat="1" ht="18" customHeight="1">
      <c r="A16" s="140"/>
      <c r="B16" s="140" t="s">
        <v>8</v>
      </c>
      <c r="C16" s="97">
        <v>296.84100000000001</v>
      </c>
      <c r="D16" s="97">
        <v>1246.2809999999999</v>
      </c>
      <c r="E16" s="97">
        <v>7265.4809999999998</v>
      </c>
      <c r="F16" s="97">
        <v>-3615.8920000000003</v>
      </c>
      <c r="G16" s="97">
        <v>-3903.857</v>
      </c>
      <c r="H16" s="98">
        <v>-603.59900000000005</v>
      </c>
      <c r="I16" s="97">
        <v>42.515999999999998</v>
      </c>
      <c r="J16" s="98">
        <v>340.34199999999998</v>
      </c>
    </row>
    <row r="17" spans="1:11" s="139" customFormat="1" ht="10" customHeight="1">
      <c r="A17" s="140"/>
      <c r="B17" s="140"/>
      <c r="C17" s="99"/>
      <c r="D17" s="99"/>
      <c r="E17" s="99"/>
      <c r="F17" s="99"/>
      <c r="G17" s="99"/>
      <c r="H17" s="100"/>
      <c r="I17" s="99"/>
      <c r="J17" s="100"/>
    </row>
    <row r="18" spans="1:11" s="139" customFormat="1" ht="22" customHeight="1">
      <c r="A18" s="140"/>
      <c r="B18" s="140" t="s">
        <v>9</v>
      </c>
      <c r="C18" s="97">
        <f>SUM(C13:C16)</f>
        <v>5933.4210000000003</v>
      </c>
      <c r="D18" s="97">
        <f t="shared" ref="D18:J18" si="0">SUM(D13:D16)</f>
        <v>104.47399999999993</v>
      </c>
      <c r="E18" s="97">
        <f t="shared" si="0"/>
        <v>28879.094000000001</v>
      </c>
      <c r="F18" s="97">
        <f t="shared" si="0"/>
        <v>-13162.23</v>
      </c>
      <c r="G18" s="97">
        <f t="shared" si="0"/>
        <v>-9089.101999999999</v>
      </c>
      <c r="H18" s="97">
        <f t="shared" si="0"/>
        <v>-489.84500000000003</v>
      </c>
      <c r="I18" s="97">
        <f t="shared" si="0"/>
        <v>160.08700000000002</v>
      </c>
      <c r="J18" s="97">
        <f t="shared" si="0"/>
        <v>6095.2509999999993</v>
      </c>
    </row>
    <row r="19" spans="1:11" s="139" customFormat="1" ht="10" customHeight="1">
      <c r="A19" s="141"/>
      <c r="B19" s="141"/>
      <c r="C19" s="102"/>
      <c r="D19" s="102"/>
      <c r="E19" s="102"/>
      <c r="F19" s="102"/>
      <c r="G19" s="102"/>
      <c r="H19" s="103"/>
      <c r="I19" s="102"/>
      <c r="J19" s="102"/>
    </row>
    <row r="20" spans="1:11" s="139" customFormat="1" ht="10" customHeight="1">
      <c r="A20" s="140"/>
      <c r="B20" s="140"/>
      <c r="C20" s="99"/>
      <c r="D20" s="99"/>
      <c r="E20" s="99"/>
      <c r="F20" s="99"/>
      <c r="G20" s="99"/>
      <c r="H20" s="100"/>
      <c r="I20" s="99"/>
      <c r="J20" s="100"/>
    </row>
    <row r="21" spans="1:11" s="139" customFormat="1" ht="18" customHeight="1">
      <c r="A21" s="140">
        <v>2023</v>
      </c>
      <c r="B21" s="140" t="s">
        <v>5</v>
      </c>
      <c r="C21" s="97">
        <v>396.96500000000003</v>
      </c>
      <c r="D21" s="97">
        <v>-588.33699999999999</v>
      </c>
      <c r="E21" s="97">
        <v>6285.7110000000002</v>
      </c>
      <c r="F21" s="97">
        <v>-3374.8470000000002</v>
      </c>
      <c r="G21" s="97">
        <v>-1824.5989999999999</v>
      </c>
      <c r="H21" s="98">
        <v>-68.850000000000009</v>
      </c>
      <c r="I21" s="97">
        <v>-89.491</v>
      </c>
      <c r="J21" s="98">
        <v>307.82400000000001</v>
      </c>
    </row>
    <row r="22" spans="1:11" s="139" customFormat="1" ht="18" customHeight="1">
      <c r="A22" s="140"/>
      <c r="B22" s="140" t="s">
        <v>6</v>
      </c>
      <c r="C22" s="97">
        <v>1690.452</v>
      </c>
      <c r="D22" s="97">
        <v>-619.83299999999997</v>
      </c>
      <c r="E22" s="97">
        <v>7192.0680000000002</v>
      </c>
      <c r="F22" s="97">
        <v>-3642.7170000000001</v>
      </c>
      <c r="G22" s="97">
        <v>-1356.721</v>
      </c>
      <c r="H22" s="98">
        <v>160.404</v>
      </c>
      <c r="I22" s="97">
        <v>-50.155999999999999</v>
      </c>
      <c r="J22" s="98">
        <v>1639.019</v>
      </c>
      <c r="K22" s="146"/>
    </row>
    <row r="23" spans="1:11" s="139" customFormat="1" ht="18" customHeight="1">
      <c r="A23" s="140"/>
      <c r="B23" s="140" t="s">
        <v>7</v>
      </c>
      <c r="C23" s="97">
        <v>1822.992</v>
      </c>
      <c r="D23" s="97">
        <v>371.92500000000001</v>
      </c>
      <c r="E23" s="97">
        <v>6627.2650000000003</v>
      </c>
      <c r="F23" s="97">
        <v>-3407.5880000000002</v>
      </c>
      <c r="G23" s="97">
        <v>-1840.8590000000002</v>
      </c>
      <c r="H23" s="98">
        <v>133.77199999999999</v>
      </c>
      <c r="I23" s="97">
        <v>-54.928000000000004</v>
      </c>
      <c r="J23" s="98">
        <v>1767.876</v>
      </c>
      <c r="K23" s="146"/>
    </row>
    <row r="24" spans="1:11" s="139" customFormat="1" ht="18" customHeight="1">
      <c r="A24" s="140"/>
      <c r="B24" s="140" t="s">
        <v>8</v>
      </c>
      <c r="C24" s="97">
        <v>1465.1880000000001</v>
      </c>
      <c r="D24" s="97">
        <v>654.07900000000006</v>
      </c>
      <c r="E24" s="97">
        <v>7195.5410000000002</v>
      </c>
      <c r="F24" s="97">
        <v>-3958.6590000000001</v>
      </c>
      <c r="G24" s="97">
        <v>-1731.1020000000001</v>
      </c>
      <c r="H24" s="98">
        <v>-629.06600000000003</v>
      </c>
      <c r="I24" s="97">
        <v>-53.816000000000003</v>
      </c>
      <c r="J24" s="98">
        <v>1410.3230000000001</v>
      </c>
    </row>
    <row r="25" spans="1:11" s="139" customFormat="1" ht="10" customHeight="1">
      <c r="A25" s="140"/>
      <c r="B25" s="140"/>
      <c r="C25" s="99"/>
      <c r="D25" s="99"/>
      <c r="E25" s="99"/>
      <c r="F25" s="99"/>
      <c r="G25" s="99"/>
      <c r="H25" s="100"/>
      <c r="I25" s="99"/>
      <c r="J25" s="100"/>
    </row>
    <row r="26" spans="1:11" s="139" customFormat="1" ht="22" customHeight="1">
      <c r="A26" s="140"/>
      <c r="B26" s="140" t="s">
        <v>9</v>
      </c>
      <c r="C26" s="97">
        <f>SUM(C21:C24)</f>
        <v>5375.5969999999998</v>
      </c>
      <c r="D26" s="97">
        <f t="shared" ref="D26:J26" si="1">SUM(D21:D24)</f>
        <v>-182.16600000000005</v>
      </c>
      <c r="E26" s="97">
        <f t="shared" si="1"/>
        <v>27300.585000000003</v>
      </c>
      <c r="F26" s="97">
        <f t="shared" si="1"/>
        <v>-14383.811</v>
      </c>
      <c r="G26" s="97">
        <f t="shared" si="1"/>
        <v>-6753.2809999999999</v>
      </c>
      <c r="H26" s="97">
        <f t="shared" si="1"/>
        <v>-403.74000000000007</v>
      </c>
      <c r="I26" s="97">
        <f t="shared" si="1"/>
        <v>-248.39099999999999</v>
      </c>
      <c r="J26" s="97">
        <f t="shared" si="1"/>
        <v>5125.0420000000004</v>
      </c>
    </row>
    <row r="27" spans="1:11" s="139" customFormat="1" ht="10" customHeight="1">
      <c r="A27" s="141"/>
      <c r="B27" s="141"/>
      <c r="C27" s="142"/>
      <c r="D27" s="142"/>
      <c r="E27" s="142"/>
      <c r="F27" s="142"/>
      <c r="G27" s="142"/>
      <c r="H27" s="143"/>
      <c r="I27" s="142"/>
      <c r="J27" s="143"/>
    </row>
    <row r="28" spans="1:11" s="95" customFormat="1" ht="15" customHeight="1">
      <c r="A28" s="110"/>
      <c r="B28" s="110"/>
      <c r="C28" s="85"/>
      <c r="D28" s="85"/>
      <c r="E28" s="85"/>
      <c r="F28" s="85"/>
      <c r="G28" s="85"/>
      <c r="H28" s="85"/>
      <c r="I28" s="85"/>
      <c r="J28" s="85"/>
    </row>
    <row r="29" spans="1:11" s="82" customFormat="1" ht="25" customHeight="1">
      <c r="A29" s="175" t="s">
        <v>18</v>
      </c>
      <c r="B29" s="175"/>
      <c r="C29" s="175"/>
      <c r="D29" s="175"/>
      <c r="E29" s="175"/>
      <c r="F29" s="175"/>
      <c r="G29" s="175"/>
      <c r="H29" s="175"/>
      <c r="I29" s="175"/>
      <c r="J29" s="175"/>
    </row>
    <row r="30" spans="1:11" s="82" customFormat="1" ht="1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1" s="114" customFormat="1" ht="24" customHeight="1">
      <c r="A31" s="180"/>
      <c r="B31" s="181"/>
      <c r="C31" s="190" t="s">
        <v>84</v>
      </c>
      <c r="D31" s="189"/>
      <c r="E31" s="180" t="s">
        <v>14</v>
      </c>
      <c r="F31" s="181"/>
      <c r="G31" s="144"/>
      <c r="H31" s="190" t="s">
        <v>15</v>
      </c>
      <c r="I31" s="191"/>
      <c r="J31" s="145"/>
    </row>
    <row r="32" spans="1:11" s="114" customFormat="1" ht="18" customHeight="1">
      <c r="A32" s="167" t="s">
        <v>24</v>
      </c>
      <c r="B32" s="168"/>
      <c r="C32" s="171" t="s">
        <v>16</v>
      </c>
      <c r="D32" s="171" t="s">
        <v>17</v>
      </c>
      <c r="E32" s="171" t="s">
        <v>85</v>
      </c>
      <c r="F32" s="171" t="s">
        <v>86</v>
      </c>
      <c r="G32" s="173" t="s">
        <v>25</v>
      </c>
      <c r="H32" s="171" t="s">
        <v>85</v>
      </c>
      <c r="I32" s="171" t="s">
        <v>86</v>
      </c>
      <c r="J32" s="192" t="s">
        <v>59</v>
      </c>
    </row>
    <row r="33" spans="1:11" s="114" customFormat="1" ht="22.5" customHeight="1">
      <c r="A33" s="169"/>
      <c r="B33" s="170"/>
      <c r="C33" s="172"/>
      <c r="D33" s="172"/>
      <c r="E33" s="172"/>
      <c r="F33" s="172"/>
      <c r="G33" s="174"/>
      <c r="H33" s="172"/>
      <c r="I33" s="172"/>
      <c r="J33" s="193"/>
    </row>
    <row r="34" spans="1:11" s="95" customFormat="1" ht="24.75" customHeight="1">
      <c r="A34" s="96">
        <v>2022</v>
      </c>
      <c r="B34" s="96" t="s">
        <v>5</v>
      </c>
      <c r="C34" s="104">
        <v>26968.513999999999</v>
      </c>
      <c r="D34" s="104">
        <v>-17446.441999999999</v>
      </c>
      <c r="E34" s="104">
        <v>-57527.020000000004</v>
      </c>
      <c r="F34" s="104">
        <v>-17757.707000000002</v>
      </c>
      <c r="G34" s="104">
        <v>-1385.921</v>
      </c>
      <c r="H34" s="104">
        <v>837.46400000000006</v>
      </c>
      <c r="I34" s="104">
        <v>3648.0909999999999</v>
      </c>
      <c r="J34" s="105">
        <v>26.411999999999999</v>
      </c>
    </row>
    <row r="35" spans="1:11" s="95" customFormat="1" ht="18" customHeight="1">
      <c r="A35" s="96"/>
      <c r="B35" s="96" t="s">
        <v>6</v>
      </c>
      <c r="C35" s="104">
        <v>-11489.957</v>
      </c>
      <c r="D35" s="104">
        <v>-18363.531999999999</v>
      </c>
      <c r="E35" s="104">
        <v>-63827.192999999999</v>
      </c>
      <c r="F35" s="104">
        <v>-22826.563000000002</v>
      </c>
      <c r="G35" s="104">
        <v>1512.444</v>
      </c>
      <c r="H35" s="104">
        <v>41020.409</v>
      </c>
      <c r="I35" s="104">
        <v>6175.7979999999998</v>
      </c>
      <c r="J35" s="105">
        <v>-9.7740000000000009</v>
      </c>
    </row>
    <row r="36" spans="1:11" s="95" customFormat="1" ht="18" customHeight="1">
      <c r="A36" s="96"/>
      <c r="B36" s="96" t="s">
        <v>7</v>
      </c>
      <c r="C36" s="104">
        <v>-24512.665000000001</v>
      </c>
      <c r="D36" s="104">
        <v>-36425.055</v>
      </c>
      <c r="E36" s="104">
        <v>-101952.95300000001</v>
      </c>
      <c r="F36" s="104">
        <v>-45736.262999999999</v>
      </c>
      <c r="G36" s="104">
        <v>13785.527</v>
      </c>
      <c r="H36" s="104">
        <v>36964.959999999999</v>
      </c>
      <c r="I36" s="104">
        <v>3376.78</v>
      </c>
      <c r="J36" s="105">
        <v>-10.229000000000001</v>
      </c>
    </row>
    <row r="37" spans="1:11" s="95" customFormat="1" ht="18" customHeight="1">
      <c r="A37" s="96"/>
      <c r="B37" s="96" t="s">
        <v>8</v>
      </c>
      <c r="C37" s="104">
        <v>-351264.255</v>
      </c>
      <c r="D37" s="104">
        <v>-368703.272</v>
      </c>
      <c r="E37" s="104">
        <v>81488.631999999998</v>
      </c>
      <c r="F37" s="104">
        <v>38066.584999999999</v>
      </c>
      <c r="G37" s="104">
        <v>-2627.3250000000003</v>
      </c>
      <c r="H37" s="104">
        <v>-163646.28100000002</v>
      </c>
      <c r="I37" s="104">
        <v>-105702.352</v>
      </c>
      <c r="J37" s="105">
        <v>50.530999999999999</v>
      </c>
    </row>
    <row r="38" spans="1:11" s="95" customFormat="1" ht="6" customHeight="1">
      <c r="A38" s="96"/>
      <c r="B38" s="96"/>
      <c r="C38" s="106"/>
      <c r="D38" s="106"/>
      <c r="E38" s="106"/>
      <c r="F38" s="106"/>
      <c r="G38" s="106"/>
      <c r="H38" s="106"/>
      <c r="I38" s="106"/>
      <c r="J38" s="107"/>
    </row>
    <row r="39" spans="1:11" s="95" customFormat="1" ht="21.75" customHeight="1">
      <c r="A39" s="96"/>
      <c r="B39" s="96" t="s">
        <v>9</v>
      </c>
      <c r="C39" s="97">
        <f>SUM(C34:C37)</f>
        <v>-360298.36300000001</v>
      </c>
      <c r="D39" s="97">
        <f t="shared" ref="D39:J39" si="2">SUM(D34:D37)</f>
        <v>-440938.30099999998</v>
      </c>
      <c r="E39" s="97">
        <f t="shared" si="2"/>
        <v>-141818.53400000004</v>
      </c>
      <c r="F39" s="97">
        <f t="shared" si="2"/>
        <v>-48253.947999999997</v>
      </c>
      <c r="G39" s="97">
        <f t="shared" si="2"/>
        <v>11284.724999999999</v>
      </c>
      <c r="H39" s="97">
        <f t="shared" si="2"/>
        <v>-84823.448000000019</v>
      </c>
      <c r="I39" s="97">
        <f t="shared" si="2"/>
        <v>-92501.683000000005</v>
      </c>
      <c r="J39" s="97">
        <f t="shared" si="2"/>
        <v>56.94</v>
      </c>
    </row>
    <row r="40" spans="1:11" s="139" customFormat="1" ht="10" customHeight="1">
      <c r="A40" s="141"/>
      <c r="B40" s="141"/>
      <c r="C40" s="102"/>
      <c r="D40" s="102"/>
      <c r="E40" s="102"/>
      <c r="F40" s="102"/>
      <c r="G40" s="102"/>
      <c r="H40" s="103"/>
      <c r="I40" s="102"/>
      <c r="J40" s="102"/>
    </row>
    <row r="41" spans="1:11" s="139" customFormat="1" ht="10" customHeight="1">
      <c r="A41" s="140"/>
      <c r="B41" s="140"/>
      <c r="C41" s="99"/>
      <c r="D41" s="99"/>
      <c r="E41" s="99"/>
      <c r="F41" s="99"/>
      <c r="G41" s="99"/>
      <c r="H41" s="100"/>
      <c r="I41" s="99"/>
      <c r="J41" s="100"/>
    </row>
    <row r="42" spans="1:11" s="95" customFormat="1" ht="18" customHeight="1">
      <c r="A42" s="96">
        <v>2023</v>
      </c>
      <c r="B42" s="96" t="s">
        <v>5</v>
      </c>
      <c r="C42" s="104">
        <v>-357.68600000000004</v>
      </c>
      <c r="D42" s="104">
        <v>-12676.309000000001</v>
      </c>
      <c r="E42" s="104">
        <v>12665.344000000001</v>
      </c>
      <c r="F42" s="104">
        <v>50640.222999999998</v>
      </c>
      <c r="G42" s="104">
        <v>-3022.107</v>
      </c>
      <c r="H42" s="104">
        <v>65354.128000000004</v>
      </c>
      <c r="I42" s="104">
        <v>36403.245000000003</v>
      </c>
      <c r="J42" s="105">
        <v>35.305</v>
      </c>
    </row>
    <row r="43" spans="1:11" s="95" customFormat="1" ht="18" customHeight="1">
      <c r="A43" s="96"/>
      <c r="B43" s="96" t="s">
        <v>6</v>
      </c>
      <c r="C43" s="104">
        <v>-65133.061000000002</v>
      </c>
      <c r="D43" s="104">
        <v>-91766.665000000008</v>
      </c>
      <c r="E43" s="104">
        <v>29860.894</v>
      </c>
      <c r="F43" s="104">
        <v>8919.8379999999997</v>
      </c>
      <c r="G43" s="104">
        <v>-5024.75</v>
      </c>
      <c r="H43" s="104">
        <v>-58008.416000000005</v>
      </c>
      <c r="I43" s="104">
        <v>-17114.755000000001</v>
      </c>
      <c r="J43" s="105">
        <v>-17.231999999999999</v>
      </c>
      <c r="K43" s="147"/>
    </row>
    <row r="44" spans="1:11" s="95" customFormat="1" ht="18" customHeight="1">
      <c r="A44" s="96"/>
      <c r="B44" s="96" t="s">
        <v>7</v>
      </c>
      <c r="C44" s="104">
        <v>9236.6540000000005</v>
      </c>
      <c r="D44" s="104">
        <v>-17975.917000000001</v>
      </c>
      <c r="E44" s="104">
        <v>9177.1020000000008</v>
      </c>
      <c r="F44" s="104">
        <v>-1959.489</v>
      </c>
      <c r="G44" s="104">
        <v>-749.60699999999997</v>
      </c>
      <c r="H44" s="104">
        <v>-48740.165999999997</v>
      </c>
      <c r="I44" s="104">
        <v>-12792.578</v>
      </c>
      <c r="J44" s="105">
        <v>115.90900000000001</v>
      </c>
      <c r="K44" s="147"/>
    </row>
    <row r="45" spans="1:11" s="95" customFormat="1" ht="18" customHeight="1">
      <c r="A45" s="96"/>
      <c r="B45" s="96" t="s">
        <v>8</v>
      </c>
      <c r="C45" s="104">
        <v>-144543.807</v>
      </c>
      <c r="D45" s="104">
        <v>-122111.145</v>
      </c>
      <c r="E45" s="104">
        <v>1914.5810000000001</v>
      </c>
      <c r="F45" s="104">
        <v>-24155.582999999999</v>
      </c>
      <c r="G45" s="104">
        <v>4494.7049999999999</v>
      </c>
      <c r="H45" s="104">
        <v>9010.5540000000001</v>
      </c>
      <c r="I45" s="104">
        <v>15691.597</v>
      </c>
      <c r="J45" s="105">
        <v>-40.841000000000001</v>
      </c>
    </row>
    <row r="46" spans="1:11" s="95" customFormat="1" ht="6" customHeight="1">
      <c r="A46" s="96"/>
      <c r="B46" s="96"/>
      <c r="C46" s="106"/>
      <c r="D46" s="106"/>
      <c r="E46" s="106"/>
      <c r="F46" s="106"/>
      <c r="G46" s="106"/>
      <c r="H46" s="106"/>
      <c r="I46" s="106"/>
      <c r="J46" s="107"/>
    </row>
    <row r="47" spans="1:11" s="95" customFormat="1" ht="21.75" customHeight="1">
      <c r="A47" s="96"/>
      <c r="B47" s="96" t="s">
        <v>9</v>
      </c>
      <c r="C47" s="97">
        <f>SUM(C42:C45)</f>
        <v>-200797.9</v>
      </c>
      <c r="D47" s="97">
        <f t="shared" ref="D47:J47" si="3">SUM(D42:D45)</f>
        <v>-244530.03600000002</v>
      </c>
      <c r="E47" s="97">
        <f t="shared" si="3"/>
        <v>53617.920999999995</v>
      </c>
      <c r="F47" s="97">
        <f t="shared" si="3"/>
        <v>33444.989000000001</v>
      </c>
      <c r="G47" s="97">
        <f t="shared" si="3"/>
        <v>-4301.759</v>
      </c>
      <c r="H47" s="97">
        <f t="shared" si="3"/>
        <v>-32383.899999999998</v>
      </c>
      <c r="I47" s="97">
        <f t="shared" si="3"/>
        <v>22187.509000000002</v>
      </c>
      <c r="J47" s="97">
        <f t="shared" si="3"/>
        <v>93.140999999999991</v>
      </c>
    </row>
    <row r="48" spans="1:11" s="95" customFormat="1" ht="10" customHeight="1">
      <c r="A48" s="115"/>
      <c r="B48" s="116"/>
      <c r="C48" s="117"/>
      <c r="D48" s="117"/>
      <c r="E48" s="117"/>
      <c r="F48" s="117"/>
      <c r="G48" s="117"/>
      <c r="H48" s="117"/>
      <c r="I48" s="117"/>
      <c r="J48" s="118"/>
    </row>
    <row r="49" spans="1:10" s="95" customFormat="1" ht="6" customHeight="1">
      <c r="C49" s="119"/>
      <c r="D49" s="119"/>
      <c r="E49" s="119"/>
      <c r="F49" s="119"/>
      <c r="G49" s="119"/>
      <c r="H49" s="119"/>
      <c r="I49" s="119"/>
      <c r="J49" s="119"/>
    </row>
    <row r="50" spans="1:10" s="95" customFormat="1" ht="18.5">
      <c r="A50" s="95" t="s">
        <v>60</v>
      </c>
      <c r="C50" s="119"/>
      <c r="D50" s="119"/>
      <c r="E50" s="119"/>
      <c r="F50" s="119"/>
      <c r="G50" s="119"/>
      <c r="H50" s="119"/>
      <c r="I50" s="119"/>
      <c r="J50" s="121" t="s">
        <v>122</v>
      </c>
    </row>
    <row r="51" spans="1:10" s="95" customFormat="1" ht="15.5">
      <c r="A51" s="95" t="s">
        <v>115</v>
      </c>
      <c r="C51" s="119"/>
      <c r="D51" s="119"/>
      <c r="E51" s="119"/>
      <c r="F51" s="119"/>
      <c r="G51" s="119"/>
      <c r="H51" s="119"/>
      <c r="I51" s="119"/>
      <c r="J51" s="119"/>
    </row>
    <row r="52" spans="1:10" s="95" customFormat="1" ht="15.5">
      <c r="C52" s="119"/>
      <c r="D52" s="119"/>
      <c r="E52" s="119"/>
      <c r="F52" s="119"/>
      <c r="G52" s="119"/>
      <c r="H52" s="119"/>
      <c r="I52" s="119"/>
      <c r="J52" s="119"/>
    </row>
    <row r="56" spans="1:10" ht="15.5">
      <c r="I56" s="123"/>
      <c r="J56" s="124"/>
    </row>
    <row r="57" spans="1:10" s="75" customFormat="1"/>
  </sheetData>
  <mergeCells count="28">
    <mergeCell ref="A31:B31"/>
    <mergeCell ref="E31:F31"/>
    <mergeCell ref="F32:F33"/>
    <mergeCell ref="A5:J5"/>
    <mergeCell ref="A2:J3"/>
    <mergeCell ref="C10:C11"/>
    <mergeCell ref="D10:D11"/>
    <mergeCell ref="E10:E11"/>
    <mergeCell ref="F10:F11"/>
    <mergeCell ref="G10:G11"/>
    <mergeCell ref="H10:H11"/>
    <mergeCell ref="C9:H9"/>
    <mergeCell ref="E32:E33"/>
    <mergeCell ref="C31:D31"/>
    <mergeCell ref="H31:I31"/>
    <mergeCell ref="J32:J33"/>
    <mergeCell ref="A7:J7"/>
    <mergeCell ref="I10:I11"/>
    <mergeCell ref="J10:J11"/>
    <mergeCell ref="A29:J29"/>
    <mergeCell ref="A9:B9"/>
    <mergeCell ref="A10:B11"/>
    <mergeCell ref="A32:B33"/>
    <mergeCell ref="D32:D33"/>
    <mergeCell ref="C32:C33"/>
    <mergeCell ref="I32:I33"/>
    <mergeCell ref="H32:H33"/>
    <mergeCell ref="G32:G33"/>
  </mergeCells>
  <phoneticPr fontId="0" type="noConversion"/>
  <printOptions horizontalCentered="1" verticalCentered="1"/>
  <pageMargins left="0.19685039370078741" right="0.19685039370078741" top="0.19685039370078741" bottom="0.19685039370078741" header="0.11811023622047245" footer="0.51181102362204722"/>
  <pageSetup paperSize="9" scale="63" orientation="landscape" horizontalDpi="300" verticalDpi="300" r:id="rId1"/>
  <headerFooter alignWithMargins="0">
    <oddHeader xml:space="preserve">&amp;C&amp;"Arial,Bold"&amp;11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showGridLines="0" workbookViewId="0"/>
  </sheetViews>
  <sheetFormatPr defaultRowHeight="12.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59"/>
  <sheetViews>
    <sheetView showGridLines="0" zoomScale="70" zoomScaleNormal="70" workbookViewId="0">
      <selection activeCell="M2" sqref="M2"/>
    </sheetView>
  </sheetViews>
  <sheetFormatPr defaultColWidth="8" defaultRowHeight="15.5"/>
  <cols>
    <col min="1" max="1" width="50.7265625" style="24" customWidth="1"/>
    <col min="2" max="2" width="10.7265625" style="25" customWidth="1"/>
    <col min="3" max="3" width="10.7265625" style="26" customWidth="1"/>
    <col min="4" max="4" width="10.7265625" style="27" customWidth="1"/>
    <col min="5" max="13" width="10.7265625" style="26" customWidth="1"/>
    <col min="14" max="16384" width="8" style="24"/>
  </cols>
  <sheetData>
    <row r="1" spans="1:13">
      <c r="M1" s="28" t="s">
        <v>147</v>
      </c>
    </row>
    <row r="2" spans="1:13" ht="25.5" customHeight="1">
      <c r="A2" s="161" t="s">
        <v>27</v>
      </c>
      <c r="B2" s="162"/>
      <c r="C2" s="162"/>
      <c r="D2" s="162"/>
      <c r="E2" s="162"/>
      <c r="F2" s="162"/>
      <c r="G2" s="162"/>
      <c r="H2" s="162"/>
      <c r="I2" s="162"/>
      <c r="J2" s="162"/>
      <c r="K2" s="150"/>
      <c r="L2" s="150"/>
      <c r="M2" s="150"/>
    </row>
    <row r="3" spans="1:13" ht="5.15" customHeight="1">
      <c r="C3" s="29"/>
      <c r="D3" s="29"/>
      <c r="E3" s="30"/>
      <c r="F3" s="29"/>
      <c r="G3" s="29"/>
      <c r="H3" s="30"/>
      <c r="I3" s="30"/>
      <c r="J3" s="29"/>
      <c r="K3" s="30"/>
      <c r="L3" s="30"/>
      <c r="M3" s="29"/>
    </row>
    <row r="4" spans="1:13" s="31" customFormat="1" ht="26.15" customHeight="1">
      <c r="A4" s="163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51"/>
      <c r="L4" s="151"/>
      <c r="M4" s="151"/>
    </row>
    <row r="5" spans="1:13" ht="15" customHeight="1">
      <c r="D5" s="32"/>
      <c r="E5" s="33"/>
      <c r="G5" s="34"/>
    </row>
    <row r="6" spans="1:13" s="35" customFormat="1" ht="20.149999999999999" customHeight="1">
      <c r="B6" s="25"/>
      <c r="C6" s="36"/>
      <c r="D6" s="37"/>
      <c r="E6" s="36"/>
      <c r="F6" s="36"/>
      <c r="G6" s="36"/>
      <c r="H6" s="36"/>
      <c r="I6" s="36"/>
      <c r="J6" s="38"/>
      <c r="K6" s="36"/>
      <c r="L6" s="36"/>
      <c r="M6" s="38"/>
    </row>
    <row r="7" spans="1:13" s="39" customFormat="1" ht="26">
      <c r="A7" s="160" t="s">
        <v>117</v>
      </c>
      <c r="B7" s="160"/>
      <c r="C7" s="160"/>
      <c r="D7" s="160"/>
      <c r="E7" s="160"/>
      <c r="F7" s="160"/>
      <c r="G7" s="160"/>
      <c r="H7" s="160"/>
      <c r="I7" s="160"/>
      <c r="J7" s="160"/>
      <c r="K7" s="149"/>
      <c r="L7" s="149"/>
      <c r="M7" s="149"/>
    </row>
    <row r="8" spans="1:13" s="39" customFormat="1" ht="12.75" customHeight="1">
      <c r="A8" s="40"/>
      <c r="B8" s="41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39" customFormat="1" ht="5.15" customHeight="1">
      <c r="A9" s="40"/>
      <c r="B9" s="4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s="39" customFormat="1" ht="15" customHeight="1">
      <c r="A10" s="43"/>
      <c r="B10" s="44"/>
      <c r="C10" s="125"/>
      <c r="D10" s="126"/>
      <c r="E10" s="125"/>
      <c r="F10" s="125"/>
      <c r="G10" s="125"/>
      <c r="H10" s="125"/>
      <c r="I10" s="125"/>
      <c r="J10" s="125"/>
      <c r="K10" s="125"/>
      <c r="L10" s="125"/>
      <c r="M10" s="42" t="s">
        <v>30</v>
      </c>
    </row>
    <row r="11" spans="1:13" s="48" customFormat="1" ht="18" customHeight="1">
      <c r="A11" s="47"/>
      <c r="B11" s="157" t="s">
        <v>42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</row>
    <row r="12" spans="1:13" s="48" customFormat="1" ht="18" customHeight="1">
      <c r="A12" s="49"/>
      <c r="B12" s="164">
        <f>Recto!B12</f>
        <v>2020</v>
      </c>
      <c r="C12" s="165"/>
      <c r="D12" s="166"/>
      <c r="E12" s="164">
        <f>Recto!E12</f>
        <v>2021</v>
      </c>
      <c r="F12" s="165"/>
      <c r="G12" s="166"/>
      <c r="H12" s="164">
        <f>Recto!H12</f>
        <v>2022</v>
      </c>
      <c r="I12" s="165"/>
      <c r="J12" s="166"/>
      <c r="K12" s="164">
        <f>Recto!K12</f>
        <v>2023</v>
      </c>
      <c r="L12" s="165"/>
      <c r="M12" s="166"/>
    </row>
    <row r="13" spans="1:13" s="54" customFormat="1" ht="18.5">
      <c r="A13" s="50" t="s">
        <v>54</v>
      </c>
      <c r="B13" s="51" t="s">
        <v>55</v>
      </c>
      <c r="C13" s="52" t="s">
        <v>56</v>
      </c>
      <c r="D13" s="53" t="s">
        <v>34</v>
      </c>
      <c r="E13" s="51" t="s">
        <v>55</v>
      </c>
      <c r="F13" s="52" t="s">
        <v>56</v>
      </c>
      <c r="G13" s="53" t="s">
        <v>34</v>
      </c>
      <c r="H13" s="51" t="s">
        <v>55</v>
      </c>
      <c r="I13" s="52" t="s">
        <v>56</v>
      </c>
      <c r="J13" s="53" t="s">
        <v>34</v>
      </c>
      <c r="K13" s="51" t="s">
        <v>55</v>
      </c>
      <c r="L13" s="52" t="s">
        <v>56</v>
      </c>
      <c r="M13" s="53" t="s">
        <v>34</v>
      </c>
    </row>
    <row r="14" spans="1:13" s="61" customFormat="1">
      <c r="A14" s="55"/>
      <c r="B14" s="56"/>
      <c r="C14" s="57"/>
      <c r="D14" s="58"/>
      <c r="E14" s="59"/>
      <c r="F14" s="57"/>
      <c r="G14" s="60"/>
      <c r="H14" s="59"/>
      <c r="I14" s="57"/>
      <c r="J14" s="60"/>
      <c r="K14" s="59"/>
      <c r="L14" s="57"/>
      <c r="M14" s="60"/>
    </row>
    <row r="15" spans="1:13" s="61" customFormat="1">
      <c r="A15" s="62" t="s">
        <v>57</v>
      </c>
      <c r="B15" s="63">
        <f>+Recto!B15</f>
        <v>418340.01900000003</v>
      </c>
      <c r="C15" s="64">
        <f>+Recto!C15</f>
        <v>412792.91200000001</v>
      </c>
      <c r="D15" s="65">
        <f>+Recto!D15</f>
        <v>5547.1059999999998</v>
      </c>
      <c r="E15" s="63">
        <f>+Recto!E15</f>
        <v>442741.125</v>
      </c>
      <c r="F15" s="64">
        <f>+Recto!F15</f>
        <v>437025.43400000001</v>
      </c>
      <c r="G15" s="65">
        <f>+Recto!G15</f>
        <v>5715.6909999999998</v>
      </c>
      <c r="H15" s="63">
        <f>+Recto!H15</f>
        <v>446680.83</v>
      </c>
      <c r="I15" s="64">
        <f>+Recto!I15</f>
        <v>440747.40899999999</v>
      </c>
      <c r="J15" s="65">
        <f>+Recto!J15</f>
        <v>5933.4210000000003</v>
      </c>
      <c r="K15" s="63">
        <f>+Recto!K15</f>
        <v>487971.67499999999</v>
      </c>
      <c r="L15" s="64">
        <f>+Recto!L15</f>
        <v>482596.07800000004</v>
      </c>
      <c r="M15" s="65">
        <f>+Recto!M15</f>
        <v>5375.5969999999998</v>
      </c>
    </row>
    <row r="16" spans="1:13" s="61" customFormat="1" ht="15" customHeight="1">
      <c r="A16" s="55"/>
      <c r="B16" s="63">
        <f>+Recto!B16</f>
        <v>0</v>
      </c>
      <c r="C16" s="64">
        <f>+Recto!C16</f>
        <v>0</v>
      </c>
      <c r="D16" s="65">
        <f>+Recto!D16</f>
        <v>0</v>
      </c>
      <c r="E16" s="63">
        <f>+Recto!E16</f>
        <v>0</v>
      </c>
      <c r="F16" s="64">
        <f>+Recto!F16</f>
        <v>0</v>
      </c>
      <c r="G16" s="65">
        <f>+Recto!G16</f>
        <v>0</v>
      </c>
      <c r="H16" s="63">
        <f>+Recto!H16</f>
        <v>0</v>
      </c>
      <c r="I16" s="64">
        <f>+Recto!I16</f>
        <v>0</v>
      </c>
      <c r="J16" s="65">
        <f>+Recto!J16</f>
        <v>0</v>
      </c>
      <c r="K16" s="63">
        <f>+Recto!K16</f>
        <v>0</v>
      </c>
      <c r="L16" s="64">
        <f>+Recto!L16</f>
        <v>0</v>
      </c>
      <c r="M16" s="65">
        <f>+Recto!M16</f>
        <v>0</v>
      </c>
    </row>
    <row r="17" spans="1:13" s="61" customFormat="1">
      <c r="A17" s="66" t="s">
        <v>58</v>
      </c>
      <c r="B17" s="63">
        <f>+Recto!B17</f>
        <v>131592.11000000002</v>
      </c>
      <c r="C17" s="64">
        <f>+Recto!C17</f>
        <v>106222.719</v>
      </c>
      <c r="D17" s="65">
        <f>+Recto!D17</f>
        <v>25369.391</v>
      </c>
      <c r="E17" s="63">
        <f>+Recto!E17</f>
        <v>156503.59</v>
      </c>
      <c r="F17" s="64">
        <f>+Recto!F17</f>
        <v>128678.09</v>
      </c>
      <c r="G17" s="65">
        <f>+Recto!G17</f>
        <v>27825.5</v>
      </c>
      <c r="H17" s="63">
        <f>+Recto!H17</f>
        <v>163682.59900000002</v>
      </c>
      <c r="I17" s="64">
        <f>+Recto!I17</f>
        <v>134699.02900000001</v>
      </c>
      <c r="J17" s="65">
        <f>+Recto!J17</f>
        <v>28983.57</v>
      </c>
      <c r="K17" s="63">
        <f>+Recto!K17</f>
        <v>162893.08800000002</v>
      </c>
      <c r="L17" s="64">
        <f>+Recto!L17</f>
        <v>135774.66899999999</v>
      </c>
      <c r="M17" s="65">
        <f>+Recto!M17</f>
        <v>27118.419000000002</v>
      </c>
    </row>
    <row r="18" spans="1:13" s="61" customFormat="1" ht="15" customHeight="1">
      <c r="A18" s="55" t="s">
        <v>12</v>
      </c>
      <c r="B18" s="63">
        <f>+Recto!B18</f>
        <v>0</v>
      </c>
      <c r="C18" s="64">
        <f>+Recto!C18</f>
        <v>0</v>
      </c>
      <c r="D18" s="65">
        <f>+Recto!D18</f>
        <v>0</v>
      </c>
      <c r="E18" s="63">
        <f>+Recto!E18</f>
        <v>0</v>
      </c>
      <c r="F18" s="64">
        <f>+Recto!F18</f>
        <v>0</v>
      </c>
      <c r="G18" s="65">
        <f>+Recto!G18</f>
        <v>0</v>
      </c>
      <c r="H18" s="63">
        <f>+Recto!H18</f>
        <v>0</v>
      </c>
      <c r="I18" s="64">
        <f>+Recto!I18</f>
        <v>0</v>
      </c>
      <c r="J18" s="65">
        <f>+Recto!J18</f>
        <v>0</v>
      </c>
      <c r="K18" s="63">
        <f>+Recto!K18</f>
        <v>0</v>
      </c>
      <c r="L18" s="64">
        <f>+Recto!L18</f>
        <v>0</v>
      </c>
      <c r="M18" s="65">
        <f>+Recto!M18</f>
        <v>0</v>
      </c>
    </row>
    <row r="19" spans="1:13" s="61" customFormat="1">
      <c r="A19" s="55" t="s">
        <v>87</v>
      </c>
      <c r="B19" s="63">
        <f>+Recto!B19</f>
        <v>21473.577000000001</v>
      </c>
      <c r="C19" s="64">
        <f>+Recto!C19</f>
        <v>19978.364000000001</v>
      </c>
      <c r="D19" s="65">
        <f>+Recto!D19</f>
        <v>1495.213</v>
      </c>
      <c r="E19" s="63">
        <f>+Recto!E19</f>
        <v>24503.871999999999</v>
      </c>
      <c r="F19" s="64">
        <f>+Recto!F19</f>
        <v>23665.618000000002</v>
      </c>
      <c r="G19" s="65">
        <f>+Recto!G19</f>
        <v>838.25400000000002</v>
      </c>
      <c r="H19" s="63">
        <f>+Recto!H19</f>
        <v>26187.704000000002</v>
      </c>
      <c r="I19" s="64">
        <f>+Recto!I19</f>
        <v>26083.228999999999</v>
      </c>
      <c r="J19" s="65">
        <f>+Recto!J19</f>
        <v>104.47500000000001</v>
      </c>
      <c r="K19" s="63">
        <f>+Recto!K19</f>
        <v>25396.897000000001</v>
      </c>
      <c r="L19" s="64">
        <f>+Recto!L19</f>
        <v>25579.063000000002</v>
      </c>
      <c r="M19" s="65">
        <f>+Recto!M19</f>
        <v>-182.166</v>
      </c>
    </row>
    <row r="20" spans="1:13" s="61" customFormat="1">
      <c r="A20" s="55" t="s">
        <v>113</v>
      </c>
      <c r="B20" s="63">
        <f>+Recto!B20</f>
        <v>18824.048999999999</v>
      </c>
      <c r="C20" s="64">
        <f>+Recto!C20</f>
        <v>19978.364000000001</v>
      </c>
      <c r="D20" s="65">
        <f>+Recto!D20</f>
        <v>-1154.316</v>
      </c>
      <c r="E20" s="63">
        <f>+Recto!E20</f>
        <v>21837.987000000001</v>
      </c>
      <c r="F20" s="64">
        <f>+Recto!F20</f>
        <v>23665.618000000002</v>
      </c>
      <c r="G20" s="65">
        <f>+Recto!G20</f>
        <v>-1827.63</v>
      </c>
      <c r="H20" s="63">
        <f>+Recto!H20</f>
        <v>23383.833999999999</v>
      </c>
      <c r="I20" s="64">
        <f>+Recto!I20</f>
        <v>26083.228999999999</v>
      </c>
      <c r="J20" s="65">
        <f>+Recto!J20</f>
        <v>-2699.395</v>
      </c>
      <c r="K20" s="63">
        <f>+Recto!K20</f>
        <v>22283.401000000002</v>
      </c>
      <c r="L20" s="64">
        <f>+Recto!L20</f>
        <v>25579.063000000002</v>
      </c>
      <c r="M20" s="65">
        <f>+Recto!M20</f>
        <v>-3295.6620000000003</v>
      </c>
    </row>
    <row r="21" spans="1:13" s="61" customFormat="1">
      <c r="A21" s="55" t="s">
        <v>114</v>
      </c>
      <c r="B21" s="63">
        <f>+Recto!B21</f>
        <v>2649.529</v>
      </c>
      <c r="C21" s="64">
        <f>+Recto!C21</f>
        <v>0</v>
      </c>
      <c r="D21" s="65">
        <f>+Recto!D21</f>
        <v>2649.529</v>
      </c>
      <c r="E21" s="63">
        <f>+Recto!E21</f>
        <v>2665.884</v>
      </c>
      <c r="F21" s="64">
        <f>+Recto!F21</f>
        <v>0</v>
      </c>
      <c r="G21" s="65">
        <f>+Recto!G21</f>
        <v>2665.884</v>
      </c>
      <c r="H21" s="63">
        <f>+Recto!H21</f>
        <v>2803.87</v>
      </c>
      <c r="I21" s="64">
        <f>+Recto!I21</f>
        <v>0</v>
      </c>
      <c r="J21" s="65">
        <f>+Recto!J21</f>
        <v>2803.87</v>
      </c>
      <c r="K21" s="63">
        <f>+Recto!K21</f>
        <v>3113.4960000000001</v>
      </c>
      <c r="L21" s="64">
        <f>+Recto!L21</f>
        <v>0</v>
      </c>
      <c r="M21" s="65">
        <f>+Recto!M21</f>
        <v>3113.4960000000001</v>
      </c>
    </row>
    <row r="22" spans="1:13" s="61" customFormat="1" ht="15" customHeight="1">
      <c r="A22" s="55"/>
      <c r="B22" s="63">
        <f>+Recto!B22</f>
        <v>0</v>
      </c>
      <c r="C22" s="64">
        <f>+Recto!C22</f>
        <v>0</v>
      </c>
      <c r="D22" s="65">
        <f>+Recto!D22</f>
        <v>0</v>
      </c>
      <c r="E22" s="63">
        <f>+Recto!E22</f>
        <v>0</v>
      </c>
      <c r="F22" s="64">
        <f>+Recto!F22</f>
        <v>0</v>
      </c>
      <c r="G22" s="65">
        <f>+Recto!G22</f>
        <v>0</v>
      </c>
      <c r="H22" s="63">
        <f>+Recto!H22</f>
        <v>0</v>
      </c>
      <c r="I22" s="64">
        <f>+Recto!I22</f>
        <v>0</v>
      </c>
      <c r="J22" s="65">
        <f>+Recto!J22</f>
        <v>0</v>
      </c>
      <c r="K22" s="63">
        <f>+Recto!K22</f>
        <v>0</v>
      </c>
      <c r="L22" s="64">
        <f>+Recto!L22</f>
        <v>0</v>
      </c>
      <c r="M22" s="65">
        <f>+Recto!M22</f>
        <v>0</v>
      </c>
    </row>
    <row r="23" spans="1:13" s="61" customFormat="1" ht="15" customHeight="1">
      <c r="A23" s="55" t="s">
        <v>88</v>
      </c>
      <c r="B23" s="63">
        <f>+Recto!B23</f>
        <v>110118.533</v>
      </c>
      <c r="C23" s="64">
        <f>+Recto!C23</f>
        <v>86244.354999999996</v>
      </c>
      <c r="D23" s="65">
        <f>+Recto!D23</f>
        <v>23874.178</v>
      </c>
      <c r="E23" s="63">
        <f>+Recto!E23</f>
        <v>131999.71799999999</v>
      </c>
      <c r="F23" s="64">
        <f>+Recto!F23</f>
        <v>105012.47200000001</v>
      </c>
      <c r="G23" s="65">
        <f>+Recto!G23</f>
        <v>26987.245999999999</v>
      </c>
      <c r="H23" s="63">
        <f>+Recto!H23</f>
        <v>137494.89499999999</v>
      </c>
      <c r="I23" s="64">
        <f>+Recto!I23</f>
        <v>108615.8</v>
      </c>
      <c r="J23" s="65">
        <f>+Recto!J23</f>
        <v>28879.095000000001</v>
      </c>
      <c r="K23" s="63">
        <f>+Recto!K23</f>
        <v>137496.19099999999</v>
      </c>
      <c r="L23" s="64">
        <f>+Recto!L23</f>
        <v>110195.607</v>
      </c>
      <c r="M23" s="65">
        <f>+Recto!M23</f>
        <v>27300.583999999999</v>
      </c>
    </row>
    <row r="24" spans="1:13" s="61" customFormat="1" ht="15" customHeight="1">
      <c r="A24" s="55" t="s">
        <v>89</v>
      </c>
      <c r="B24" s="63">
        <f>+Recto!B24</f>
        <v>170.583</v>
      </c>
      <c r="C24" s="64">
        <f>+Recto!C24</f>
        <v>3747.5390000000002</v>
      </c>
      <c r="D24" s="65">
        <f>+Recto!D24</f>
        <v>-3576.9560000000001</v>
      </c>
      <c r="E24" s="63">
        <f>+Recto!E24</f>
        <v>172.07500000000002</v>
      </c>
      <c r="F24" s="64">
        <f>+Recto!F24</f>
        <v>3992.2910000000002</v>
      </c>
      <c r="G24" s="65">
        <f>+Recto!G24</f>
        <v>-3820.2159999999999</v>
      </c>
      <c r="H24" s="63">
        <f>+Recto!H24</f>
        <v>164.49100000000001</v>
      </c>
      <c r="I24" s="64">
        <f>+Recto!I24</f>
        <v>4443.9679999999998</v>
      </c>
      <c r="J24" s="65">
        <f>+Recto!J24</f>
        <v>-4279.4780000000001</v>
      </c>
      <c r="K24" s="63">
        <f>+Recto!K24</f>
        <v>189.291</v>
      </c>
      <c r="L24" s="64">
        <f>+Recto!L24</f>
        <v>4866.942</v>
      </c>
      <c r="M24" s="65">
        <f>+Recto!M24</f>
        <v>-4677.6509999999998</v>
      </c>
    </row>
    <row r="25" spans="1:13" s="61" customFormat="1" ht="15" customHeight="1">
      <c r="A25" s="55" t="s">
        <v>90</v>
      </c>
      <c r="B25" s="63">
        <f>+Recto!B25</f>
        <v>59.919000000000004</v>
      </c>
      <c r="C25" s="64">
        <f>+Recto!C25</f>
        <v>141.655</v>
      </c>
      <c r="D25" s="65">
        <f>+Recto!D25</f>
        <v>-81.736000000000004</v>
      </c>
      <c r="E25" s="63">
        <f>+Recto!E25</f>
        <v>57.31</v>
      </c>
      <c r="F25" s="64">
        <f>+Recto!F25</f>
        <v>198.81700000000001</v>
      </c>
      <c r="G25" s="65">
        <f>+Recto!G25</f>
        <v>-141.50800000000001</v>
      </c>
      <c r="H25" s="63">
        <f>+Recto!H25</f>
        <v>62.809000000000005</v>
      </c>
      <c r="I25" s="64">
        <f>+Recto!I25</f>
        <v>149.80000000000001</v>
      </c>
      <c r="J25" s="65">
        <f>+Recto!J25</f>
        <v>-86.991</v>
      </c>
      <c r="K25" s="63">
        <f>+Recto!K25</f>
        <v>53.225999999999999</v>
      </c>
      <c r="L25" s="64">
        <f>+Recto!L25</f>
        <v>164.81</v>
      </c>
      <c r="M25" s="65">
        <f>+Recto!M25</f>
        <v>-111.584</v>
      </c>
    </row>
    <row r="26" spans="1:13" s="61" customFormat="1" ht="15" customHeight="1">
      <c r="A26" s="55" t="s">
        <v>91</v>
      </c>
      <c r="B26" s="63">
        <f>+Recto!B26</f>
        <v>12539.595000000001</v>
      </c>
      <c r="C26" s="64">
        <f>+Recto!C26</f>
        <v>11727.522000000001</v>
      </c>
      <c r="D26" s="65">
        <f>+Recto!D26</f>
        <v>812.07299999999998</v>
      </c>
      <c r="E26" s="63">
        <f>+Recto!E26</f>
        <v>15737.252</v>
      </c>
      <c r="F26" s="64">
        <f>+Recto!F26</f>
        <v>16672.739000000001</v>
      </c>
      <c r="G26" s="65">
        <f>+Recto!G26</f>
        <v>-935.48699999999997</v>
      </c>
      <c r="H26" s="63">
        <f>+Recto!H26</f>
        <v>18137.503000000001</v>
      </c>
      <c r="I26" s="64">
        <f>+Recto!I26</f>
        <v>17838.723000000002</v>
      </c>
      <c r="J26" s="65">
        <f>+Recto!J26</f>
        <v>298.78100000000001</v>
      </c>
      <c r="K26" s="63">
        <f>+Recto!K26</f>
        <v>16011.684000000001</v>
      </c>
      <c r="L26" s="64">
        <f>+Recto!L26</f>
        <v>17021.359</v>
      </c>
      <c r="M26" s="65">
        <f>+Recto!M26</f>
        <v>-1009.674</v>
      </c>
    </row>
    <row r="27" spans="1:13" s="61" customFormat="1" ht="13.5" customHeight="1">
      <c r="A27" s="55" t="s">
        <v>92</v>
      </c>
      <c r="B27" s="63">
        <f>+Recto!B27</f>
        <v>3827.5480000000002</v>
      </c>
      <c r="C27" s="64">
        <f>+Recto!C27</f>
        <v>1819.2840000000001</v>
      </c>
      <c r="D27" s="65">
        <f>+Recto!D27</f>
        <v>2008.2640000000001</v>
      </c>
      <c r="E27" s="63">
        <f>+Recto!E27</f>
        <v>4714.2439999999997</v>
      </c>
      <c r="F27" s="64">
        <f>+Recto!F27</f>
        <v>3222.9410000000003</v>
      </c>
      <c r="G27" s="65">
        <f>+Recto!G27</f>
        <v>1491.3020000000001</v>
      </c>
      <c r="H27" s="63">
        <f>+Recto!H27</f>
        <v>5144.3829999999998</v>
      </c>
      <c r="I27" s="64">
        <f>+Recto!I27</f>
        <v>3233.2870000000003</v>
      </c>
      <c r="J27" s="65">
        <f>+Recto!J27</f>
        <v>1911.096</v>
      </c>
      <c r="K27" s="63">
        <f>+Recto!K27</f>
        <v>5811.9760000000006</v>
      </c>
      <c r="L27" s="64">
        <f>+Recto!L27</f>
        <v>4462.8370000000004</v>
      </c>
      <c r="M27" s="65">
        <f>+Recto!M27</f>
        <v>1349.1379999999999</v>
      </c>
    </row>
    <row r="28" spans="1:13" s="61" customFormat="1">
      <c r="A28" s="55" t="s">
        <v>93</v>
      </c>
      <c r="B28" s="63">
        <f>+Recto!B28</f>
        <v>387.48599999999999</v>
      </c>
      <c r="C28" s="64">
        <f>+Recto!C28</f>
        <v>361.33300000000003</v>
      </c>
      <c r="D28" s="65">
        <f>+Recto!D28</f>
        <v>26.153000000000002</v>
      </c>
      <c r="E28" s="63">
        <f>+Recto!E28</f>
        <v>345.80900000000003</v>
      </c>
      <c r="F28" s="64">
        <f>+Recto!F28</f>
        <v>364.56700000000001</v>
      </c>
      <c r="G28" s="65">
        <f>+Recto!G28</f>
        <v>-18.757000000000001</v>
      </c>
      <c r="H28" s="63">
        <f>+Recto!H28</f>
        <v>401.077</v>
      </c>
      <c r="I28" s="64">
        <f>+Recto!I28</f>
        <v>434.51499999999999</v>
      </c>
      <c r="J28" s="65">
        <f>+Recto!J28</f>
        <v>-33.438000000000002</v>
      </c>
      <c r="K28" s="63">
        <f>+Recto!K28</f>
        <v>352.83199999999999</v>
      </c>
      <c r="L28" s="64">
        <f>+Recto!L28</f>
        <v>389.81700000000001</v>
      </c>
      <c r="M28" s="65">
        <f>+Recto!M28</f>
        <v>-36.984999999999999</v>
      </c>
    </row>
    <row r="29" spans="1:13" s="61" customFormat="1">
      <c r="A29" s="55" t="s">
        <v>94</v>
      </c>
      <c r="B29" s="63">
        <f>+Recto!B29</f>
        <v>3600.5329999999999</v>
      </c>
      <c r="C29" s="64">
        <f>+Recto!C29</f>
        <v>1608.6469999999999</v>
      </c>
      <c r="D29" s="65">
        <f>+Recto!D29</f>
        <v>1991.885</v>
      </c>
      <c r="E29" s="63">
        <f>+Recto!E29</f>
        <v>3539.29</v>
      </c>
      <c r="F29" s="64">
        <f>+Recto!F29</f>
        <v>1480.0710000000001</v>
      </c>
      <c r="G29" s="65">
        <f>+Recto!G29</f>
        <v>2059.2190000000001</v>
      </c>
      <c r="H29" s="63">
        <f>+Recto!H29</f>
        <v>3472.6590000000001</v>
      </c>
      <c r="I29" s="64">
        <f>+Recto!I29</f>
        <v>1497.2170000000001</v>
      </c>
      <c r="J29" s="65">
        <f>+Recto!J29</f>
        <v>1975.442</v>
      </c>
      <c r="K29" s="63">
        <f>+Recto!K29</f>
        <v>3242.19</v>
      </c>
      <c r="L29" s="64">
        <f>+Recto!L29</f>
        <v>1395.9280000000001</v>
      </c>
      <c r="M29" s="65">
        <f>+Recto!M29</f>
        <v>1846.261</v>
      </c>
    </row>
    <row r="30" spans="1:13" s="61" customFormat="1">
      <c r="A30" s="55" t="s">
        <v>95</v>
      </c>
      <c r="B30" s="63">
        <f>+Recto!B30</f>
        <v>58756.342000000004</v>
      </c>
      <c r="C30" s="64">
        <f>+Recto!C30</f>
        <v>40187.231</v>
      </c>
      <c r="D30" s="65">
        <f>+Recto!D30</f>
        <v>18569.111000000001</v>
      </c>
      <c r="E30" s="63">
        <f>+Recto!E30</f>
        <v>70073.341</v>
      </c>
      <c r="F30" s="64">
        <f>+Recto!F30</f>
        <v>48975.804000000004</v>
      </c>
      <c r="G30" s="65">
        <f>+Recto!G30</f>
        <v>21097.537</v>
      </c>
      <c r="H30" s="63">
        <f>+Recto!H30</f>
        <v>71406.748999999996</v>
      </c>
      <c r="I30" s="64">
        <f>+Recto!I30</f>
        <v>49612.79</v>
      </c>
      <c r="J30" s="65">
        <f>+Recto!J30</f>
        <v>21793.958999999999</v>
      </c>
      <c r="K30" s="63">
        <f>+Recto!K30</f>
        <v>72729.786999999997</v>
      </c>
      <c r="L30" s="64">
        <f>+Recto!L30</f>
        <v>50559.063999999998</v>
      </c>
      <c r="M30" s="65">
        <f>+Recto!M30</f>
        <v>22170.723000000002</v>
      </c>
    </row>
    <row r="31" spans="1:13" s="61" customFormat="1">
      <c r="A31" s="55" t="s">
        <v>96</v>
      </c>
      <c r="B31" s="63">
        <f>+Recto!B31</f>
        <v>1772.8050000000001</v>
      </c>
      <c r="C31" s="64">
        <f>+Recto!C31</f>
        <v>7704.6850000000004</v>
      </c>
      <c r="D31" s="65">
        <f>+Recto!D31</f>
        <v>-5931.88</v>
      </c>
      <c r="E31" s="63">
        <f>+Recto!E31</f>
        <v>2060.9859999999999</v>
      </c>
      <c r="F31" s="64">
        <f>+Recto!F31</f>
        <v>7312.0439999999999</v>
      </c>
      <c r="G31" s="65">
        <f>+Recto!G31</f>
        <v>-5251.058</v>
      </c>
      <c r="H31" s="63">
        <f>+Recto!H31</f>
        <v>2070.212</v>
      </c>
      <c r="I31" s="64">
        <f>+Recto!I31</f>
        <v>6271.7480000000005</v>
      </c>
      <c r="J31" s="65">
        <f>+Recto!J31</f>
        <v>-4201.5360000000001</v>
      </c>
      <c r="K31" s="63">
        <f>+Recto!K31</f>
        <v>2047.587</v>
      </c>
      <c r="L31" s="64">
        <f>+Recto!L31</f>
        <v>6504.7860000000001</v>
      </c>
      <c r="M31" s="65">
        <f>+Recto!M31</f>
        <v>-4457.1990000000005</v>
      </c>
    </row>
    <row r="32" spans="1:13" s="61" customFormat="1">
      <c r="A32" s="55" t="s">
        <v>97</v>
      </c>
      <c r="B32" s="63">
        <f>+Recto!B32</f>
        <v>3998.306</v>
      </c>
      <c r="C32" s="64">
        <f>+Recto!C32</f>
        <v>5361.42</v>
      </c>
      <c r="D32" s="65">
        <f>+Recto!D32</f>
        <v>-1363.115</v>
      </c>
      <c r="E32" s="63">
        <f>+Recto!E32</f>
        <v>4499.4930000000004</v>
      </c>
      <c r="F32" s="64">
        <f>+Recto!F32</f>
        <v>6537.46</v>
      </c>
      <c r="G32" s="65">
        <f>+Recto!G32</f>
        <v>-2037.9670000000001</v>
      </c>
      <c r="H32" s="63">
        <f>+Recto!H32</f>
        <v>4579.9610000000002</v>
      </c>
      <c r="I32" s="64">
        <f>+Recto!I32</f>
        <v>6963.54</v>
      </c>
      <c r="J32" s="65">
        <f>+Recto!J32</f>
        <v>-2383.58</v>
      </c>
      <c r="K32" s="63">
        <f>+Recto!K32</f>
        <v>5150.4319999999998</v>
      </c>
      <c r="L32" s="64">
        <f>+Recto!L32</f>
        <v>6997.0389999999998</v>
      </c>
      <c r="M32" s="65">
        <f>+Recto!M32</f>
        <v>-1846.607</v>
      </c>
    </row>
    <row r="33" spans="1:13" s="61" customFormat="1">
      <c r="A33" s="55" t="s">
        <v>98</v>
      </c>
      <c r="B33" s="63">
        <f>+Recto!B33</f>
        <v>21100.663</v>
      </c>
      <c r="C33" s="64">
        <f>+Recto!C33</f>
        <v>12719.964</v>
      </c>
      <c r="D33" s="65">
        <f>+Recto!D33</f>
        <v>8380.6990000000005</v>
      </c>
      <c r="E33" s="63">
        <f>+Recto!E33</f>
        <v>28088.859</v>
      </c>
      <c r="F33" s="64">
        <f>+Recto!F33</f>
        <v>15268.212</v>
      </c>
      <c r="G33" s="65">
        <f>+Recto!G33</f>
        <v>12820.647000000001</v>
      </c>
      <c r="H33" s="63">
        <f>+Recto!H33</f>
        <v>29257.589</v>
      </c>
      <c r="I33" s="64">
        <f>+Recto!I33</f>
        <v>16944.814999999999</v>
      </c>
      <c r="J33" s="65">
        <f>+Recto!J33</f>
        <v>12312.773999999999</v>
      </c>
      <c r="K33" s="63">
        <f>+Recto!K33</f>
        <v>29136.377</v>
      </c>
      <c r="L33" s="64">
        <f>+Recto!L33</f>
        <v>16672.259000000002</v>
      </c>
      <c r="M33" s="65">
        <f>+Recto!M33</f>
        <v>12464.118</v>
      </c>
    </row>
    <row r="34" spans="1:13" s="61" customFormat="1">
      <c r="A34" s="67" t="s">
        <v>99</v>
      </c>
      <c r="B34" s="63">
        <f>+Recto!B34</f>
        <v>3333.4780000000001</v>
      </c>
      <c r="C34" s="64">
        <f>+Recto!C34</f>
        <v>800.11800000000005</v>
      </c>
      <c r="D34" s="65">
        <f>+Recto!D34</f>
        <v>2533.36</v>
      </c>
      <c r="E34" s="63">
        <f>+Recto!E34</f>
        <v>1903.249</v>
      </c>
      <c r="F34" s="64">
        <f>+Recto!F34</f>
        <v>934.74700000000007</v>
      </c>
      <c r="G34" s="65">
        <f>+Recto!G34</f>
        <v>968.50200000000007</v>
      </c>
      <c r="H34" s="63">
        <f>+Recto!H34</f>
        <v>1946.308</v>
      </c>
      <c r="I34" s="64">
        <f>+Recto!I34</f>
        <v>1062.412</v>
      </c>
      <c r="J34" s="65">
        <f>+Recto!J34</f>
        <v>883.89600000000007</v>
      </c>
      <c r="K34" s="63">
        <f>+Recto!K34</f>
        <v>1919.6570000000002</v>
      </c>
      <c r="L34" s="64">
        <f>+Recto!L34</f>
        <v>964.08</v>
      </c>
      <c r="M34" s="65">
        <f>+Recto!M34</f>
        <v>955.57799999999997</v>
      </c>
    </row>
    <row r="35" spans="1:13" s="61" customFormat="1">
      <c r="A35" s="55" t="s">
        <v>100</v>
      </c>
      <c r="B35" s="63">
        <f>+Recto!B35</f>
        <v>571.27499999999998</v>
      </c>
      <c r="C35" s="64">
        <f>+Recto!C35</f>
        <v>64.954999999999998</v>
      </c>
      <c r="D35" s="65">
        <f>+Recto!D35</f>
        <v>506.32</v>
      </c>
      <c r="E35" s="63">
        <f>+Recto!E35</f>
        <v>807.81200000000001</v>
      </c>
      <c r="F35" s="64">
        <f>+Recto!F35</f>
        <v>52.777999999999999</v>
      </c>
      <c r="G35" s="65">
        <f>+Recto!G35</f>
        <v>755.03300000000002</v>
      </c>
      <c r="H35" s="63">
        <f>+Recto!H35</f>
        <v>851.15200000000004</v>
      </c>
      <c r="I35" s="64">
        <f>+Recto!I35</f>
        <v>162.983</v>
      </c>
      <c r="J35" s="65">
        <f>+Recto!J35</f>
        <v>688.16899999999998</v>
      </c>
      <c r="K35" s="63">
        <f>+Recto!K35</f>
        <v>851.15200000000004</v>
      </c>
      <c r="L35" s="64">
        <f>+Recto!L35</f>
        <v>196.685</v>
      </c>
      <c r="M35" s="65">
        <f>+Recto!M35</f>
        <v>654.46699999999998</v>
      </c>
    </row>
    <row r="36" spans="1:13" s="61" customFormat="1">
      <c r="A36" s="55"/>
      <c r="B36" s="63">
        <f>+Recto!B36</f>
        <v>0</v>
      </c>
      <c r="C36" s="64">
        <f>+Recto!C36</f>
        <v>0</v>
      </c>
      <c r="D36" s="65">
        <f>+Recto!D36</f>
        <v>0</v>
      </c>
      <c r="E36" s="63">
        <f>+Recto!E36</f>
        <v>0</v>
      </c>
      <c r="F36" s="64">
        <f>+Recto!F36</f>
        <v>0</v>
      </c>
      <c r="G36" s="65">
        <f>+Recto!G36</f>
        <v>0</v>
      </c>
      <c r="H36" s="63">
        <f>+Recto!H36</f>
        <v>0</v>
      </c>
      <c r="I36" s="64">
        <f>+Recto!I36</f>
        <v>0</v>
      </c>
      <c r="J36" s="65">
        <f>+Recto!J36</f>
        <v>0</v>
      </c>
      <c r="K36" s="63">
        <f>+Recto!K36</f>
        <v>0</v>
      </c>
      <c r="L36" s="64">
        <f>+Recto!L36</f>
        <v>0</v>
      </c>
      <c r="M36" s="65">
        <f>+Recto!M36</f>
        <v>0</v>
      </c>
    </row>
    <row r="37" spans="1:13" s="61" customFormat="1">
      <c r="A37" s="67" t="s">
        <v>101</v>
      </c>
      <c r="B37" s="63">
        <f>+Recto!B37</f>
        <v>276502.57400000002</v>
      </c>
      <c r="C37" s="64">
        <f>+Recto!C37</f>
        <v>296305.723</v>
      </c>
      <c r="D37" s="65">
        <f>+Recto!D37</f>
        <v>-19803.149000000001</v>
      </c>
      <c r="E37" s="63">
        <f>+Recto!E37</f>
        <v>274726.37200000003</v>
      </c>
      <c r="F37" s="64">
        <f>+Recto!F37</f>
        <v>296564.83899999998</v>
      </c>
      <c r="G37" s="65">
        <f>+Recto!G37</f>
        <v>-21838.467000000001</v>
      </c>
      <c r="H37" s="63">
        <f>+Recto!H37</f>
        <v>269969.163</v>
      </c>
      <c r="I37" s="64">
        <f>+Recto!I37</f>
        <v>292529.467</v>
      </c>
      <c r="J37" s="65">
        <f>+Recto!J37</f>
        <v>-22560.304</v>
      </c>
      <c r="K37" s="63">
        <f>+Recto!K37</f>
        <v>311012.01799999998</v>
      </c>
      <c r="L37" s="64">
        <f>+Recto!L37</f>
        <v>332351.10000000003</v>
      </c>
      <c r="M37" s="65">
        <f>+Recto!M37</f>
        <v>-21339.082000000002</v>
      </c>
    </row>
    <row r="38" spans="1:13" s="61" customFormat="1">
      <c r="A38" s="67" t="s">
        <v>102</v>
      </c>
      <c r="B38" s="63">
        <f>+Recto!B38</f>
        <v>1950.922</v>
      </c>
      <c r="C38" s="64">
        <f>+Recto!C38</f>
        <v>12260.702000000001</v>
      </c>
      <c r="D38" s="65">
        <f>+Recto!D38</f>
        <v>-10309.780000000001</v>
      </c>
      <c r="E38" s="63">
        <f>+Recto!E38</f>
        <v>1982.626</v>
      </c>
      <c r="F38" s="64">
        <f>+Recto!F38</f>
        <v>13808.431</v>
      </c>
      <c r="G38" s="65">
        <f>+Recto!G38</f>
        <v>-11825.805</v>
      </c>
      <c r="H38" s="63">
        <f>+Recto!H38</f>
        <v>2025.634</v>
      </c>
      <c r="I38" s="64">
        <f>+Recto!I38</f>
        <v>15187.865</v>
      </c>
      <c r="J38" s="65">
        <f>+Recto!J38</f>
        <v>-13162.23</v>
      </c>
      <c r="K38" s="63">
        <f>+Recto!K38</f>
        <v>2003.665</v>
      </c>
      <c r="L38" s="64">
        <f>+Recto!L38</f>
        <v>16387.475999999999</v>
      </c>
      <c r="M38" s="65">
        <f>+Recto!M38</f>
        <v>-14383.811</v>
      </c>
    </row>
    <row r="39" spans="1:13" s="61" customFormat="1">
      <c r="A39" s="67" t="s">
        <v>103</v>
      </c>
      <c r="B39" s="63">
        <f>+Recto!B39</f>
        <v>274497.62900000002</v>
      </c>
      <c r="C39" s="64">
        <f>+Recto!C39</f>
        <v>283835.40100000001</v>
      </c>
      <c r="D39" s="65">
        <f>+Recto!D39</f>
        <v>-9337.7720000000008</v>
      </c>
      <c r="E39" s="63">
        <f>+Recto!E39</f>
        <v>272684.45299999998</v>
      </c>
      <c r="F39" s="64">
        <f>+Recto!F39</f>
        <v>282489.55499999999</v>
      </c>
      <c r="G39" s="65">
        <f>+Recto!G39</f>
        <v>-9805.1020000000008</v>
      </c>
      <c r="H39" s="63">
        <f>+Recto!H39</f>
        <v>267886.326</v>
      </c>
      <c r="I39" s="64">
        <f>+Recto!I39</f>
        <v>276975.429</v>
      </c>
      <c r="J39" s="65">
        <f>+Recto!J39</f>
        <v>-9089.1020000000008</v>
      </c>
      <c r="K39" s="63">
        <f>+Recto!K39</f>
        <v>308946.70199999999</v>
      </c>
      <c r="L39" s="64">
        <f>+Recto!L39</f>
        <v>315699.98200000002</v>
      </c>
      <c r="M39" s="65">
        <f>+Recto!M39</f>
        <v>-6753.2809999999999</v>
      </c>
    </row>
    <row r="40" spans="1:13" s="61" customFormat="1">
      <c r="A40" s="55" t="s">
        <v>104</v>
      </c>
      <c r="B40" s="63">
        <f>+Recto!B40</f>
        <v>54.023000000000003</v>
      </c>
      <c r="C40" s="64">
        <f>+Recto!C40</f>
        <v>209.62</v>
      </c>
      <c r="D40" s="65">
        <f>+Recto!D40</f>
        <v>-155.596</v>
      </c>
      <c r="E40" s="63">
        <f>+Recto!E40</f>
        <v>59.294000000000004</v>
      </c>
      <c r="F40" s="64">
        <f>+Recto!F40</f>
        <v>266.85300000000001</v>
      </c>
      <c r="G40" s="65">
        <f>+Recto!G40</f>
        <v>-207.559</v>
      </c>
      <c r="H40" s="63">
        <f>+Recto!H40</f>
        <v>57.203000000000003</v>
      </c>
      <c r="I40" s="64">
        <f>+Recto!I40</f>
        <v>366.17400000000004</v>
      </c>
      <c r="J40" s="65">
        <f>+Recto!J40</f>
        <v>-308.971</v>
      </c>
      <c r="K40" s="63">
        <f>+Recto!K40</f>
        <v>61.652000000000001</v>
      </c>
      <c r="L40" s="64">
        <f>+Recto!L40</f>
        <v>263.642</v>
      </c>
      <c r="M40" s="65">
        <f>+Recto!M40</f>
        <v>-201.99</v>
      </c>
    </row>
    <row r="41" spans="1:13" s="61" customFormat="1">
      <c r="A41" s="55"/>
      <c r="B41" s="63">
        <f>+Recto!B41</f>
        <v>0</v>
      </c>
      <c r="C41" s="64">
        <f>+Recto!C41</f>
        <v>0</v>
      </c>
      <c r="D41" s="65">
        <f>+Recto!D41</f>
        <v>0</v>
      </c>
      <c r="E41" s="63">
        <f>+Recto!E41</f>
        <v>0</v>
      </c>
      <c r="F41" s="64">
        <f>+Recto!F41</f>
        <v>0</v>
      </c>
      <c r="G41" s="65">
        <f>+Recto!G41</f>
        <v>0</v>
      </c>
      <c r="H41" s="63">
        <f>+Recto!H41</f>
        <v>0</v>
      </c>
      <c r="I41" s="64">
        <f>+Recto!I41</f>
        <v>0</v>
      </c>
      <c r="J41" s="65">
        <f>+Recto!J41</f>
        <v>0</v>
      </c>
      <c r="K41" s="63">
        <f>+Recto!K41</f>
        <v>0</v>
      </c>
      <c r="L41" s="64">
        <f>+Recto!L41</f>
        <v>0</v>
      </c>
      <c r="M41" s="65">
        <f>+Recto!M41</f>
        <v>0</v>
      </c>
    </row>
    <row r="42" spans="1:13" s="61" customFormat="1">
      <c r="A42" s="67" t="s">
        <v>105</v>
      </c>
      <c r="B42" s="63">
        <f>+Recto!B42</f>
        <v>10245.334000000001</v>
      </c>
      <c r="C42" s="64">
        <f>+Recto!C42</f>
        <v>10264.471</v>
      </c>
      <c r="D42" s="65">
        <f>+Recto!D42</f>
        <v>-19.137</v>
      </c>
      <c r="E42" s="63">
        <f>+Recto!E42</f>
        <v>11511.162</v>
      </c>
      <c r="F42" s="64">
        <f>+Recto!F42</f>
        <v>11782.505000000001</v>
      </c>
      <c r="G42" s="65">
        <f>+Recto!G42</f>
        <v>-271.34300000000002</v>
      </c>
      <c r="H42" s="63">
        <f>+Recto!H42</f>
        <v>13029.068000000001</v>
      </c>
      <c r="I42" s="64">
        <f>+Recto!I42</f>
        <v>13518.913</v>
      </c>
      <c r="J42" s="65">
        <f>+Recto!J42</f>
        <v>-489.84500000000003</v>
      </c>
      <c r="K42" s="63">
        <f>+Recto!K42</f>
        <v>14066.569</v>
      </c>
      <c r="L42" s="64">
        <f>+Recto!L42</f>
        <v>14470.308000000001</v>
      </c>
      <c r="M42" s="65">
        <f>+Recto!M42</f>
        <v>-403.73900000000003</v>
      </c>
    </row>
    <row r="43" spans="1:13" s="61" customFormat="1">
      <c r="A43" s="55" t="s">
        <v>106</v>
      </c>
      <c r="B43" s="63">
        <f>+Recto!B43</f>
        <v>4149.2560000000003</v>
      </c>
      <c r="C43" s="64">
        <f>+Recto!C43</f>
        <v>4306.4080000000004</v>
      </c>
      <c r="D43" s="65">
        <f>+Recto!D43</f>
        <v>-157.15100000000001</v>
      </c>
      <c r="E43" s="63">
        <f>+Recto!E43</f>
        <v>4755.5619999999999</v>
      </c>
      <c r="F43" s="64">
        <f>+Recto!F43</f>
        <v>4197.7120000000004</v>
      </c>
      <c r="G43" s="65">
        <f>+Recto!G43</f>
        <v>557.85</v>
      </c>
      <c r="H43" s="63">
        <f>+Recto!H43</f>
        <v>5222.3019999999997</v>
      </c>
      <c r="I43" s="64">
        <f>+Recto!I43</f>
        <v>4728.7880000000005</v>
      </c>
      <c r="J43" s="65">
        <f>+Recto!J43</f>
        <v>493.51400000000001</v>
      </c>
      <c r="K43" s="63">
        <f>+Recto!K43</f>
        <v>5492.924</v>
      </c>
      <c r="L43" s="64">
        <f>+Recto!L43</f>
        <v>5109.2</v>
      </c>
      <c r="M43" s="65">
        <f>+Recto!M43</f>
        <v>383.72399999999999</v>
      </c>
    </row>
    <row r="44" spans="1:13" s="61" customFormat="1">
      <c r="A44" s="67" t="s">
        <v>107</v>
      </c>
      <c r="B44" s="63">
        <f>+Recto!B44</f>
        <v>6096.0780000000004</v>
      </c>
      <c r="C44" s="64">
        <f>+Recto!C44</f>
        <v>5958.0630000000001</v>
      </c>
      <c r="D44" s="65">
        <f>+Recto!D44</f>
        <v>138.01400000000001</v>
      </c>
      <c r="E44" s="63">
        <f>+Recto!E44</f>
        <v>6755.6</v>
      </c>
      <c r="F44" s="64">
        <f>+Recto!F44</f>
        <v>7584.7930000000006</v>
      </c>
      <c r="G44" s="65">
        <f>+Recto!G44</f>
        <v>-829.19299999999998</v>
      </c>
      <c r="H44" s="63">
        <f>+Recto!H44</f>
        <v>7806.7660000000005</v>
      </c>
      <c r="I44" s="64">
        <f>+Recto!I44</f>
        <v>8790.125</v>
      </c>
      <c r="J44" s="65">
        <f>+Recto!J44</f>
        <v>-983.35900000000004</v>
      </c>
      <c r="K44" s="63">
        <f>+Recto!K44</f>
        <v>8573.6450000000004</v>
      </c>
      <c r="L44" s="64">
        <f>+Recto!L44</f>
        <v>9361.1080000000002</v>
      </c>
      <c r="M44" s="65">
        <f>+Recto!M44</f>
        <v>-787.46299999999997</v>
      </c>
    </row>
    <row r="45" spans="1:13" s="69" customFormat="1" ht="12.75" customHeight="1">
      <c r="A45" s="68"/>
      <c r="B45" s="148"/>
      <c r="D45" s="70"/>
      <c r="G45" s="71"/>
      <c r="H45" s="72"/>
      <c r="I45" s="72"/>
      <c r="J45" s="71"/>
      <c r="K45" s="72"/>
      <c r="L45" s="72"/>
      <c r="M45" s="71"/>
    </row>
    <row r="46" spans="1:13" s="130" customFormat="1" ht="6.75" customHeight="1">
      <c r="A46" s="127"/>
      <c r="B46" s="25"/>
      <c r="C46" s="128"/>
      <c r="D46" s="129"/>
      <c r="E46" s="128"/>
      <c r="F46" s="128"/>
      <c r="G46" s="128"/>
      <c r="H46" s="128"/>
      <c r="I46" s="128"/>
      <c r="J46" s="128"/>
      <c r="K46" s="128"/>
      <c r="L46" s="128"/>
      <c r="M46" s="128"/>
    </row>
    <row r="47" spans="1:13">
      <c r="A47" s="131" t="s">
        <v>143</v>
      </c>
      <c r="M47" s="74" t="s">
        <v>122</v>
      </c>
    </row>
    <row r="48" spans="1:13" ht="13">
      <c r="A48" s="132" t="s">
        <v>118</v>
      </c>
      <c r="B48" s="133"/>
    </row>
    <row r="49" spans="1:7" ht="14.15" customHeight="1"/>
    <row r="50" spans="1:7" ht="14.15" customHeight="1"/>
    <row r="51" spans="1:7" ht="14.15" customHeight="1"/>
    <row r="59" spans="1:7" ht="13">
      <c r="A59" s="76"/>
      <c r="B59" s="75"/>
      <c r="C59" s="75"/>
      <c r="D59" s="75"/>
      <c r="E59" s="75"/>
      <c r="F59" s="75"/>
      <c r="G59" s="75"/>
    </row>
  </sheetData>
  <mergeCells count="8">
    <mergeCell ref="K12:M12"/>
    <mergeCell ref="B11:M11"/>
    <mergeCell ref="A2:J2"/>
    <mergeCell ref="A4:J4"/>
    <mergeCell ref="A7:J7"/>
    <mergeCell ref="B12:D12"/>
    <mergeCell ref="E12:G12"/>
    <mergeCell ref="H12:J12"/>
  </mergeCells>
  <phoneticPr fontId="4" type="noConversion"/>
  <printOptions horizontalCentered="1" verticalCentered="1"/>
  <pageMargins left="0.19685039370078741" right="0.19685039370078741" top="0.19685039370078741" bottom="0.19685039370078741" header="0" footer="0"/>
  <pageSetup paperSize="9"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57"/>
  <sheetViews>
    <sheetView showGridLines="0" zoomScale="70" zoomScaleNormal="70" workbookViewId="0">
      <selection activeCell="J6" sqref="J6"/>
    </sheetView>
  </sheetViews>
  <sheetFormatPr defaultColWidth="9.1796875" defaultRowHeight="13"/>
  <cols>
    <col min="1" max="1" width="12.7265625" style="77" customWidth="1"/>
    <col min="2" max="2" width="10.7265625" style="77" customWidth="1"/>
    <col min="3" max="3" width="22.7265625" style="78" customWidth="1"/>
    <col min="4" max="7" width="23.7265625" style="78" customWidth="1"/>
    <col min="8" max="8" width="24.7265625" style="78" customWidth="1"/>
    <col min="9" max="10" width="25.7265625" style="78" customWidth="1"/>
    <col min="11" max="16384" width="9.1796875" style="77"/>
  </cols>
  <sheetData>
    <row r="1" spans="1:10" ht="15.5">
      <c r="J1" s="79" t="str">
        <f>+'Recto EN'!M1</f>
        <v>Edition of March 22th, 2024  N° 4/2023</v>
      </c>
    </row>
    <row r="2" spans="1:10" ht="20.149999999999999" customHeight="1">
      <c r="A2" s="183" t="s">
        <v>27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5.1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0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26.25" customHeight="1">
      <c r="A5" s="182" t="s">
        <v>120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20.149999999999999" customHeight="1">
      <c r="A6" s="81"/>
      <c r="B6" s="81"/>
      <c r="C6" s="81"/>
      <c r="D6" s="81"/>
      <c r="E6" s="81"/>
      <c r="F6" s="81"/>
      <c r="G6" s="81"/>
      <c r="H6" s="81"/>
      <c r="I6" s="81"/>
    </row>
    <row r="7" spans="1:10" s="82" customFormat="1" ht="25" customHeight="1">
      <c r="A7" s="175" t="s">
        <v>29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1:10" s="82" customFormat="1" ht="15" customHeight="1">
      <c r="A8" s="83"/>
      <c r="C8" s="84"/>
      <c r="D8" s="84"/>
      <c r="E8" s="84"/>
      <c r="F8" s="84"/>
      <c r="G8" s="84"/>
      <c r="H8" s="85"/>
      <c r="I8" s="85"/>
      <c r="J8" s="86" t="s">
        <v>30</v>
      </c>
    </row>
    <row r="9" spans="1:10" s="89" customFormat="1" ht="24" customHeight="1">
      <c r="A9" s="178"/>
      <c r="B9" s="179"/>
      <c r="C9" s="187" t="s">
        <v>108</v>
      </c>
      <c r="D9" s="188"/>
      <c r="E9" s="188"/>
      <c r="F9" s="188"/>
      <c r="G9" s="188"/>
      <c r="H9" s="189"/>
      <c r="I9" s="87" t="s">
        <v>31</v>
      </c>
      <c r="J9" s="88" t="s">
        <v>32</v>
      </c>
    </row>
    <row r="10" spans="1:10" s="89" customFormat="1" ht="5.15" customHeight="1">
      <c r="A10" s="167" t="s">
        <v>33</v>
      </c>
      <c r="B10" s="168"/>
      <c r="C10" s="176" t="s">
        <v>109</v>
      </c>
      <c r="D10" s="176" t="s">
        <v>35</v>
      </c>
      <c r="E10" s="176" t="s">
        <v>0</v>
      </c>
      <c r="F10" s="185" t="s">
        <v>36</v>
      </c>
      <c r="G10" s="185" t="s">
        <v>37</v>
      </c>
      <c r="H10" s="185" t="s">
        <v>110</v>
      </c>
      <c r="I10" s="176" t="s">
        <v>34</v>
      </c>
      <c r="J10" s="176" t="s">
        <v>4</v>
      </c>
    </row>
    <row r="11" spans="1:10" s="89" customFormat="1" ht="35.15" customHeight="1">
      <c r="A11" s="169"/>
      <c r="B11" s="170"/>
      <c r="C11" s="177"/>
      <c r="D11" s="177"/>
      <c r="E11" s="177"/>
      <c r="F11" s="186"/>
      <c r="G11" s="186"/>
      <c r="H11" s="186"/>
      <c r="I11" s="177"/>
      <c r="J11" s="177"/>
    </row>
    <row r="12" spans="1:10" s="95" customFormat="1" ht="10" customHeight="1">
      <c r="A12" s="90"/>
      <c r="B12" s="90"/>
      <c r="C12" s="91"/>
      <c r="D12" s="91"/>
      <c r="E12" s="91"/>
      <c r="F12" s="91"/>
      <c r="G12" s="91"/>
      <c r="H12" s="92"/>
      <c r="I12" s="93"/>
      <c r="J12" s="94"/>
    </row>
    <row r="13" spans="1:10" s="95" customFormat="1" ht="18" customHeight="1">
      <c r="A13" s="96">
        <f>+Verso!A13</f>
        <v>2022</v>
      </c>
      <c r="B13" s="96" t="s">
        <v>38</v>
      </c>
      <c r="C13" s="97">
        <f>Verso!C13</f>
        <v>556.84799999999996</v>
      </c>
      <c r="D13" s="97">
        <f>Verso!D13</f>
        <v>-1122.5989999999999</v>
      </c>
      <c r="E13" s="97">
        <f>Verso!E13</f>
        <v>7193.6680000000006</v>
      </c>
      <c r="F13" s="97">
        <f>Verso!F13</f>
        <v>-3076.5370000000003</v>
      </c>
      <c r="G13" s="97">
        <f>Verso!G13</f>
        <v>-2299.5549999999998</v>
      </c>
      <c r="H13" s="97">
        <f>Verso!H13</f>
        <v>-78.186999999999998</v>
      </c>
      <c r="I13" s="97">
        <f>Verso!I13</f>
        <v>-81.353999999999999</v>
      </c>
      <c r="J13" s="97">
        <f>Verso!J13</f>
        <v>475.505</v>
      </c>
    </row>
    <row r="14" spans="1:10" s="95" customFormat="1" ht="18" customHeight="1">
      <c r="A14" s="96"/>
      <c r="B14" s="96" t="s">
        <v>39</v>
      </c>
      <c r="C14" s="97">
        <f>Verso!C14</f>
        <v>2166.4690000000001</v>
      </c>
      <c r="D14" s="97">
        <f>Verso!D14</f>
        <v>-582.41</v>
      </c>
      <c r="E14" s="97">
        <f>Verso!E14</f>
        <v>7285.7719999999999</v>
      </c>
      <c r="F14" s="97">
        <f>Verso!F14</f>
        <v>-3336.4490000000001</v>
      </c>
      <c r="G14" s="97">
        <f>Verso!G14</f>
        <v>-1200.3009999999999</v>
      </c>
      <c r="H14" s="97">
        <f>Verso!H14</f>
        <v>69.963000000000008</v>
      </c>
      <c r="I14" s="97">
        <f>Verso!I14</f>
        <v>53.036000000000001</v>
      </c>
      <c r="J14" s="97">
        <f>Verso!J14</f>
        <v>2220.2260000000001</v>
      </c>
    </row>
    <row r="15" spans="1:10" s="95" customFormat="1" ht="18" customHeight="1">
      <c r="A15" s="96"/>
      <c r="B15" s="96" t="s">
        <v>40</v>
      </c>
      <c r="C15" s="97">
        <f>Verso!C15</f>
        <v>2913.2629999999999</v>
      </c>
      <c r="D15" s="97">
        <f>Verso!D15</f>
        <v>563.202</v>
      </c>
      <c r="E15" s="97">
        <f>Verso!E15</f>
        <v>7134.1729999999998</v>
      </c>
      <c r="F15" s="97">
        <f>Verso!F15</f>
        <v>-3133.3519999999999</v>
      </c>
      <c r="G15" s="97">
        <f>Verso!G15</f>
        <v>-1685.3890000000001</v>
      </c>
      <c r="H15" s="97">
        <f>Verso!H15</f>
        <v>121.97800000000001</v>
      </c>
      <c r="I15" s="97">
        <f>Verso!I15</f>
        <v>145.88900000000001</v>
      </c>
      <c r="J15" s="97">
        <f>Verso!J15</f>
        <v>3059.1779999999999</v>
      </c>
    </row>
    <row r="16" spans="1:10" s="95" customFormat="1" ht="18" customHeight="1">
      <c r="A16" s="96"/>
      <c r="B16" s="96" t="s">
        <v>41</v>
      </c>
      <c r="C16" s="97">
        <f>Verso!C16</f>
        <v>296.84100000000001</v>
      </c>
      <c r="D16" s="97">
        <f>Verso!D16</f>
        <v>1246.2809999999999</v>
      </c>
      <c r="E16" s="97">
        <f>Verso!E16</f>
        <v>7265.4809999999998</v>
      </c>
      <c r="F16" s="97">
        <f>Verso!F16</f>
        <v>-3615.8920000000003</v>
      </c>
      <c r="G16" s="97">
        <f>Verso!G16</f>
        <v>-3903.857</v>
      </c>
      <c r="H16" s="97">
        <f>Verso!H16</f>
        <v>-603.59900000000005</v>
      </c>
      <c r="I16" s="97">
        <f>Verso!I16</f>
        <v>42.515999999999998</v>
      </c>
      <c r="J16" s="97">
        <f>Verso!J16</f>
        <v>340.34199999999998</v>
      </c>
    </row>
    <row r="17" spans="1:10" s="95" customFormat="1" ht="10" customHeight="1">
      <c r="A17" s="96"/>
      <c r="B17" s="96"/>
      <c r="C17" s="97"/>
      <c r="D17" s="97"/>
      <c r="E17" s="97"/>
      <c r="F17" s="97"/>
      <c r="G17" s="97"/>
      <c r="H17" s="97"/>
      <c r="I17" s="97"/>
      <c r="J17" s="97"/>
    </row>
    <row r="18" spans="1:10" s="95" customFormat="1" ht="22" customHeight="1">
      <c r="A18" s="96"/>
      <c r="B18" s="96" t="s">
        <v>42</v>
      </c>
      <c r="C18" s="97">
        <f>Verso!C18</f>
        <v>5933.4210000000003</v>
      </c>
      <c r="D18" s="97">
        <f>Verso!D18</f>
        <v>104.47399999999993</v>
      </c>
      <c r="E18" s="97">
        <f>Verso!E18</f>
        <v>28879.094000000001</v>
      </c>
      <c r="F18" s="97">
        <f>Verso!F18</f>
        <v>-13162.23</v>
      </c>
      <c r="G18" s="97">
        <f>Verso!G18</f>
        <v>-9089.101999999999</v>
      </c>
      <c r="H18" s="97">
        <f>Verso!H18</f>
        <v>-489.84500000000003</v>
      </c>
      <c r="I18" s="97">
        <f>Verso!I18</f>
        <v>160.08700000000002</v>
      </c>
      <c r="J18" s="97">
        <f>Verso!J18</f>
        <v>6095.2509999999993</v>
      </c>
    </row>
    <row r="19" spans="1:10" s="95" customFormat="1" ht="10" customHeight="1">
      <c r="A19" s="101"/>
      <c r="B19" s="101"/>
      <c r="C19" s="102"/>
      <c r="D19" s="102"/>
      <c r="E19" s="102"/>
      <c r="F19" s="102"/>
      <c r="G19" s="102"/>
      <c r="H19" s="103"/>
      <c r="I19" s="102"/>
      <c r="J19" s="102"/>
    </row>
    <row r="20" spans="1:10" s="95" customFormat="1" ht="10" customHeight="1">
      <c r="A20" s="96"/>
      <c r="B20" s="96"/>
      <c r="C20" s="99"/>
      <c r="D20" s="99"/>
      <c r="E20" s="99"/>
      <c r="F20" s="99"/>
      <c r="G20" s="99"/>
      <c r="H20" s="100"/>
      <c r="I20" s="99"/>
      <c r="J20" s="100"/>
    </row>
    <row r="21" spans="1:10" s="95" customFormat="1" ht="18" customHeight="1">
      <c r="A21" s="96">
        <f>+Verso!A21</f>
        <v>2023</v>
      </c>
      <c r="B21" s="96" t="s">
        <v>38</v>
      </c>
      <c r="C21" s="97">
        <f>Verso!C21</f>
        <v>396.96500000000003</v>
      </c>
      <c r="D21" s="97">
        <f>Verso!D21</f>
        <v>-588.33699999999999</v>
      </c>
      <c r="E21" s="97">
        <f>Verso!E21</f>
        <v>6285.7110000000002</v>
      </c>
      <c r="F21" s="97">
        <f>Verso!F21</f>
        <v>-3374.8470000000002</v>
      </c>
      <c r="G21" s="97">
        <f>Verso!G21</f>
        <v>-1824.5989999999999</v>
      </c>
      <c r="H21" s="97">
        <f>Verso!H21</f>
        <v>-68.850000000000009</v>
      </c>
      <c r="I21" s="97">
        <f>Verso!I21</f>
        <v>-89.491</v>
      </c>
      <c r="J21" s="97">
        <f>Verso!J21</f>
        <v>307.82400000000001</v>
      </c>
    </row>
    <row r="22" spans="1:10" s="95" customFormat="1" ht="18" customHeight="1">
      <c r="A22" s="96"/>
      <c r="B22" s="96" t="s">
        <v>39</v>
      </c>
      <c r="C22" s="97">
        <f>Verso!C22</f>
        <v>1690.452</v>
      </c>
      <c r="D22" s="97">
        <f>Verso!D22</f>
        <v>-619.83299999999997</v>
      </c>
      <c r="E22" s="97">
        <f>Verso!E22</f>
        <v>7192.0680000000002</v>
      </c>
      <c r="F22" s="97">
        <f>Verso!F22</f>
        <v>-3642.7170000000001</v>
      </c>
      <c r="G22" s="97">
        <f>Verso!G22</f>
        <v>-1356.721</v>
      </c>
      <c r="H22" s="97">
        <f>Verso!H22</f>
        <v>160.404</v>
      </c>
      <c r="I22" s="97">
        <f>Verso!I22</f>
        <v>-50.155999999999999</v>
      </c>
      <c r="J22" s="97">
        <f>Verso!J22</f>
        <v>1639.019</v>
      </c>
    </row>
    <row r="23" spans="1:10" s="95" customFormat="1" ht="18" customHeight="1">
      <c r="A23" s="96"/>
      <c r="B23" s="96" t="s">
        <v>40</v>
      </c>
      <c r="C23" s="97">
        <f>Verso!C23</f>
        <v>1822.992</v>
      </c>
      <c r="D23" s="97">
        <f>Verso!D23</f>
        <v>371.92500000000001</v>
      </c>
      <c r="E23" s="97">
        <f>Verso!E23</f>
        <v>6627.2650000000003</v>
      </c>
      <c r="F23" s="97">
        <f>Verso!F23</f>
        <v>-3407.5880000000002</v>
      </c>
      <c r="G23" s="97">
        <f>Verso!G23</f>
        <v>-1840.8590000000002</v>
      </c>
      <c r="H23" s="97">
        <f>Verso!H23</f>
        <v>133.77199999999999</v>
      </c>
      <c r="I23" s="97">
        <f>Verso!I23</f>
        <v>-54.928000000000004</v>
      </c>
      <c r="J23" s="97">
        <f>Verso!J23</f>
        <v>1767.876</v>
      </c>
    </row>
    <row r="24" spans="1:10" s="95" customFormat="1" ht="18" customHeight="1">
      <c r="A24" s="96"/>
      <c r="B24" s="96" t="s">
        <v>41</v>
      </c>
      <c r="C24" s="97">
        <f>Verso!C24</f>
        <v>1465.1880000000001</v>
      </c>
      <c r="D24" s="97">
        <f>Verso!D24</f>
        <v>654.07900000000006</v>
      </c>
      <c r="E24" s="97">
        <f>Verso!E24</f>
        <v>7195.5410000000002</v>
      </c>
      <c r="F24" s="97">
        <f>Verso!F24</f>
        <v>-3958.6590000000001</v>
      </c>
      <c r="G24" s="97">
        <f>Verso!G24</f>
        <v>-1731.1020000000001</v>
      </c>
      <c r="H24" s="98">
        <f>Verso!H24</f>
        <v>-629.06600000000003</v>
      </c>
      <c r="I24" s="97">
        <f>Verso!I24</f>
        <v>-53.816000000000003</v>
      </c>
      <c r="J24" s="98">
        <f>Verso!J24</f>
        <v>1410.3230000000001</v>
      </c>
    </row>
    <row r="25" spans="1:10" s="95" customFormat="1" ht="10" customHeight="1">
      <c r="A25" s="96"/>
      <c r="B25" s="96"/>
      <c r="C25" s="99"/>
      <c r="D25" s="99"/>
      <c r="E25" s="99"/>
      <c r="F25" s="99"/>
      <c r="G25" s="99"/>
      <c r="H25" s="100"/>
      <c r="I25" s="99"/>
      <c r="J25" s="100"/>
    </row>
    <row r="26" spans="1:10" s="95" customFormat="1" ht="22" customHeight="1">
      <c r="A26" s="96"/>
      <c r="B26" s="96" t="s">
        <v>42</v>
      </c>
      <c r="C26" s="97">
        <f>Verso!C26</f>
        <v>5375.5969999999998</v>
      </c>
      <c r="D26" s="97">
        <f>Verso!D26</f>
        <v>-182.16600000000005</v>
      </c>
      <c r="E26" s="97">
        <f>Verso!E26</f>
        <v>27300.585000000003</v>
      </c>
      <c r="F26" s="97">
        <f>Verso!F26</f>
        <v>-14383.811</v>
      </c>
      <c r="G26" s="97">
        <f>Verso!G26</f>
        <v>-6753.2809999999999</v>
      </c>
      <c r="H26" s="97">
        <f>Verso!H26</f>
        <v>-403.74000000000007</v>
      </c>
      <c r="I26" s="97">
        <f>Verso!I26</f>
        <v>-248.39099999999999</v>
      </c>
      <c r="J26" s="97">
        <f>Verso!J26</f>
        <v>5125.0420000000004</v>
      </c>
    </row>
    <row r="27" spans="1:10" s="95" customFormat="1" ht="10" customHeight="1">
      <c r="A27" s="101"/>
      <c r="B27" s="101"/>
      <c r="C27" s="108"/>
      <c r="D27" s="108"/>
      <c r="E27" s="108"/>
      <c r="F27" s="108"/>
      <c r="G27" s="108"/>
      <c r="H27" s="109"/>
      <c r="I27" s="108"/>
      <c r="J27" s="109"/>
    </row>
    <row r="28" spans="1:10" s="95" customFormat="1" ht="15" customHeight="1">
      <c r="A28" s="110"/>
      <c r="B28" s="110"/>
      <c r="C28" s="85"/>
      <c r="D28" s="85"/>
      <c r="E28" s="85"/>
      <c r="F28" s="85"/>
      <c r="G28" s="85"/>
      <c r="H28" s="85"/>
      <c r="I28" s="85"/>
      <c r="J28" s="85"/>
    </row>
    <row r="29" spans="1:10" s="82" customFormat="1" ht="25" customHeight="1">
      <c r="A29" s="175" t="s">
        <v>138</v>
      </c>
      <c r="B29" s="175"/>
      <c r="C29" s="175"/>
      <c r="D29" s="175"/>
      <c r="E29" s="175"/>
      <c r="F29" s="175"/>
      <c r="G29" s="175"/>
      <c r="H29" s="175"/>
      <c r="I29" s="175"/>
      <c r="J29" s="175"/>
    </row>
    <row r="30" spans="1:10" s="82" customFormat="1" ht="1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</row>
    <row r="31" spans="1:10" s="114" customFormat="1" ht="24" customHeight="1">
      <c r="A31" s="200"/>
      <c r="B31" s="201"/>
      <c r="C31" s="202" t="s">
        <v>43</v>
      </c>
      <c r="D31" s="203"/>
      <c r="E31" s="200" t="s">
        <v>44</v>
      </c>
      <c r="F31" s="201"/>
      <c r="G31" s="112"/>
      <c r="H31" s="202" t="s">
        <v>45</v>
      </c>
      <c r="I31" s="204"/>
      <c r="J31" s="113"/>
    </row>
    <row r="32" spans="1:10" s="114" customFormat="1" ht="18" customHeight="1">
      <c r="A32" s="194" t="s">
        <v>33</v>
      </c>
      <c r="B32" s="195"/>
      <c r="C32" s="198" t="s">
        <v>46</v>
      </c>
      <c r="D32" s="198" t="s">
        <v>47</v>
      </c>
      <c r="E32" s="198" t="s">
        <v>48</v>
      </c>
      <c r="F32" s="198" t="s">
        <v>49</v>
      </c>
      <c r="G32" s="205" t="s">
        <v>50</v>
      </c>
      <c r="H32" s="198" t="s">
        <v>48</v>
      </c>
      <c r="I32" s="198" t="s">
        <v>49</v>
      </c>
      <c r="J32" s="205" t="s">
        <v>51</v>
      </c>
    </row>
    <row r="33" spans="1:10" s="114" customFormat="1" ht="22.5" customHeight="1">
      <c r="A33" s="196"/>
      <c r="B33" s="197"/>
      <c r="C33" s="199"/>
      <c r="D33" s="199"/>
      <c r="E33" s="199"/>
      <c r="F33" s="199"/>
      <c r="G33" s="206"/>
      <c r="H33" s="199"/>
      <c r="I33" s="199"/>
      <c r="J33" s="206"/>
    </row>
    <row r="34" spans="1:10" s="95" customFormat="1" ht="25.5" customHeight="1">
      <c r="A34" s="96">
        <f>+Verso!A34</f>
        <v>2022</v>
      </c>
      <c r="B34" s="96" t="s">
        <v>38</v>
      </c>
      <c r="C34" s="104">
        <f>Verso!C34</f>
        <v>26968.513999999999</v>
      </c>
      <c r="D34" s="104">
        <f>Verso!D34</f>
        <v>-17446.441999999999</v>
      </c>
      <c r="E34" s="104">
        <f>Verso!E34</f>
        <v>-57527.020000000004</v>
      </c>
      <c r="F34" s="104">
        <f>Verso!F34</f>
        <v>-17757.707000000002</v>
      </c>
      <c r="G34" s="104">
        <f>Verso!G34</f>
        <v>-1385.921</v>
      </c>
      <c r="H34" s="104">
        <f>Verso!H34</f>
        <v>837.46400000000006</v>
      </c>
      <c r="I34" s="104">
        <f>Verso!I34</f>
        <v>3648.0909999999999</v>
      </c>
      <c r="J34" s="104">
        <f>Verso!J34</f>
        <v>26.411999999999999</v>
      </c>
    </row>
    <row r="35" spans="1:10" s="95" customFormat="1" ht="18" customHeight="1">
      <c r="A35" s="96"/>
      <c r="B35" s="96" t="s">
        <v>39</v>
      </c>
      <c r="C35" s="104">
        <f>Verso!C35</f>
        <v>-11489.957</v>
      </c>
      <c r="D35" s="104">
        <f>Verso!D35</f>
        <v>-18363.531999999999</v>
      </c>
      <c r="E35" s="104">
        <f>Verso!E35</f>
        <v>-63827.192999999999</v>
      </c>
      <c r="F35" s="104">
        <f>Verso!F35</f>
        <v>-22826.563000000002</v>
      </c>
      <c r="G35" s="104">
        <f>Verso!G35</f>
        <v>1512.444</v>
      </c>
      <c r="H35" s="104">
        <f>Verso!H35</f>
        <v>41020.409</v>
      </c>
      <c r="I35" s="104">
        <f>Verso!I35</f>
        <v>6175.7979999999998</v>
      </c>
      <c r="J35" s="104">
        <f>Verso!J35</f>
        <v>-9.7740000000000009</v>
      </c>
    </row>
    <row r="36" spans="1:10" s="95" customFormat="1" ht="18" customHeight="1">
      <c r="A36" s="96"/>
      <c r="B36" s="96" t="s">
        <v>40</v>
      </c>
      <c r="C36" s="104">
        <f>Verso!C36</f>
        <v>-24512.665000000001</v>
      </c>
      <c r="D36" s="104">
        <f>Verso!D36</f>
        <v>-36425.055</v>
      </c>
      <c r="E36" s="104">
        <f>Verso!E36</f>
        <v>-101952.95300000001</v>
      </c>
      <c r="F36" s="104">
        <f>Verso!F36</f>
        <v>-45736.262999999999</v>
      </c>
      <c r="G36" s="104">
        <f>Verso!G36</f>
        <v>13785.527</v>
      </c>
      <c r="H36" s="104">
        <f>Verso!H36</f>
        <v>36964.959999999999</v>
      </c>
      <c r="I36" s="104">
        <f>Verso!I36</f>
        <v>3376.78</v>
      </c>
      <c r="J36" s="104">
        <f>Verso!J36</f>
        <v>-10.229000000000001</v>
      </c>
    </row>
    <row r="37" spans="1:10" s="95" customFormat="1" ht="18" customHeight="1">
      <c r="A37" s="96"/>
      <c r="B37" s="96" t="s">
        <v>41</v>
      </c>
      <c r="C37" s="104">
        <f>Verso!C37</f>
        <v>-351264.255</v>
      </c>
      <c r="D37" s="104">
        <f>Verso!D37</f>
        <v>-368703.272</v>
      </c>
      <c r="E37" s="104">
        <f>Verso!E37</f>
        <v>81488.631999999998</v>
      </c>
      <c r="F37" s="104">
        <f>Verso!F37</f>
        <v>38066.584999999999</v>
      </c>
      <c r="G37" s="104">
        <f>Verso!G37</f>
        <v>-2627.3250000000003</v>
      </c>
      <c r="H37" s="104">
        <f>Verso!H37</f>
        <v>-163646.28100000002</v>
      </c>
      <c r="I37" s="104">
        <f>Verso!I37</f>
        <v>-105702.352</v>
      </c>
      <c r="J37" s="104">
        <f>Verso!J37</f>
        <v>50.530999999999999</v>
      </c>
    </row>
    <row r="38" spans="1:10" s="95" customFormat="1" ht="6" customHeight="1">
      <c r="A38" s="96"/>
      <c r="B38" s="96"/>
      <c r="C38" s="104"/>
      <c r="D38" s="104"/>
      <c r="E38" s="104"/>
      <c r="F38" s="104"/>
      <c r="G38" s="104"/>
      <c r="H38" s="104"/>
      <c r="I38" s="104"/>
      <c r="J38" s="104"/>
    </row>
    <row r="39" spans="1:10" s="95" customFormat="1" ht="21.75" customHeight="1">
      <c r="A39" s="96"/>
      <c r="B39" s="96" t="s">
        <v>42</v>
      </c>
      <c r="C39" s="104">
        <f>Verso!C39</f>
        <v>-360298.36300000001</v>
      </c>
      <c r="D39" s="104">
        <f>Verso!D39</f>
        <v>-440938.30099999998</v>
      </c>
      <c r="E39" s="104">
        <f>Verso!E39</f>
        <v>-141818.53400000004</v>
      </c>
      <c r="F39" s="104">
        <f>Verso!F39</f>
        <v>-48253.947999999997</v>
      </c>
      <c r="G39" s="104">
        <f>Verso!G39</f>
        <v>11284.724999999999</v>
      </c>
      <c r="H39" s="104">
        <f>Verso!H39</f>
        <v>-84823.448000000019</v>
      </c>
      <c r="I39" s="104">
        <f>Verso!I39</f>
        <v>-92501.683000000005</v>
      </c>
      <c r="J39" s="104">
        <f>Verso!J39</f>
        <v>56.94</v>
      </c>
    </row>
    <row r="40" spans="1:10" s="95" customFormat="1" ht="10" customHeight="1">
      <c r="A40" s="101"/>
      <c r="B40" s="101"/>
      <c r="C40" s="102"/>
      <c r="D40" s="102"/>
      <c r="E40" s="102"/>
      <c r="F40" s="102"/>
      <c r="G40" s="102"/>
      <c r="H40" s="103"/>
      <c r="I40" s="102"/>
      <c r="J40" s="102"/>
    </row>
    <row r="41" spans="1:10" s="95" customFormat="1" ht="10" customHeight="1">
      <c r="A41" s="96"/>
      <c r="B41" s="96"/>
      <c r="C41" s="99"/>
      <c r="D41" s="99"/>
      <c r="E41" s="99"/>
      <c r="F41" s="99"/>
      <c r="G41" s="99"/>
      <c r="H41" s="100"/>
      <c r="I41" s="99"/>
      <c r="J41" s="100"/>
    </row>
    <row r="42" spans="1:10" s="95" customFormat="1" ht="18" customHeight="1">
      <c r="A42" s="96">
        <f>+Verso!A42</f>
        <v>2023</v>
      </c>
      <c r="B42" s="96" t="s">
        <v>38</v>
      </c>
      <c r="C42" s="104">
        <f>Verso!C42</f>
        <v>-357.68600000000004</v>
      </c>
      <c r="D42" s="104">
        <f>Verso!D42</f>
        <v>-12676.309000000001</v>
      </c>
      <c r="E42" s="104">
        <f>Verso!E42</f>
        <v>12665.344000000001</v>
      </c>
      <c r="F42" s="104">
        <f>Verso!F42</f>
        <v>50640.222999999998</v>
      </c>
      <c r="G42" s="104">
        <f>Verso!G42</f>
        <v>-3022.107</v>
      </c>
      <c r="H42" s="104">
        <f>Verso!H42</f>
        <v>65354.128000000004</v>
      </c>
      <c r="I42" s="104">
        <f>Verso!I42</f>
        <v>36403.245000000003</v>
      </c>
      <c r="J42" s="104">
        <f>Verso!J42</f>
        <v>35.305</v>
      </c>
    </row>
    <row r="43" spans="1:10" s="95" customFormat="1" ht="18" customHeight="1">
      <c r="A43" s="96"/>
      <c r="B43" s="96" t="s">
        <v>39</v>
      </c>
      <c r="C43" s="104">
        <f>Verso!C43</f>
        <v>-65133.061000000002</v>
      </c>
      <c r="D43" s="104">
        <f>Verso!D43</f>
        <v>-91766.665000000008</v>
      </c>
      <c r="E43" s="104">
        <f>Verso!E43</f>
        <v>29860.894</v>
      </c>
      <c r="F43" s="104">
        <f>Verso!F43</f>
        <v>8919.8379999999997</v>
      </c>
      <c r="G43" s="104">
        <f>Verso!G43</f>
        <v>-5024.75</v>
      </c>
      <c r="H43" s="104">
        <f>Verso!H43</f>
        <v>-58008.416000000005</v>
      </c>
      <c r="I43" s="104">
        <f>Verso!I43</f>
        <v>-17114.755000000001</v>
      </c>
      <c r="J43" s="104">
        <f>Verso!J43</f>
        <v>-17.231999999999999</v>
      </c>
    </row>
    <row r="44" spans="1:10" s="95" customFormat="1" ht="18" customHeight="1">
      <c r="A44" s="96"/>
      <c r="B44" s="96" t="s">
        <v>40</v>
      </c>
      <c r="C44" s="104">
        <f>Verso!C44</f>
        <v>9236.6540000000005</v>
      </c>
      <c r="D44" s="104">
        <f>Verso!D44</f>
        <v>-17975.917000000001</v>
      </c>
      <c r="E44" s="104">
        <f>Verso!E44</f>
        <v>9177.1020000000008</v>
      </c>
      <c r="F44" s="104">
        <f>Verso!F44</f>
        <v>-1959.489</v>
      </c>
      <c r="G44" s="104">
        <f>Verso!G44</f>
        <v>-749.60699999999997</v>
      </c>
      <c r="H44" s="104">
        <f>Verso!H44</f>
        <v>-48740.165999999997</v>
      </c>
      <c r="I44" s="104">
        <f>Verso!I44</f>
        <v>-12792.578</v>
      </c>
      <c r="J44" s="104">
        <f>Verso!J44</f>
        <v>115.90900000000001</v>
      </c>
    </row>
    <row r="45" spans="1:10" s="95" customFormat="1" ht="18" customHeight="1">
      <c r="A45" s="96"/>
      <c r="B45" s="96" t="s">
        <v>41</v>
      </c>
      <c r="C45" s="104">
        <f>Verso!C45</f>
        <v>-144543.807</v>
      </c>
      <c r="D45" s="104">
        <f>Verso!D45</f>
        <v>-122111.145</v>
      </c>
      <c r="E45" s="104">
        <f>Verso!E45</f>
        <v>1914.5810000000001</v>
      </c>
      <c r="F45" s="104">
        <f>Verso!F45</f>
        <v>-24155.582999999999</v>
      </c>
      <c r="G45" s="104">
        <f>Verso!G45</f>
        <v>4494.7049999999999</v>
      </c>
      <c r="H45" s="104">
        <f>Verso!H45</f>
        <v>9010.5540000000001</v>
      </c>
      <c r="I45" s="104">
        <f>Verso!I45</f>
        <v>15691.597</v>
      </c>
      <c r="J45" s="105">
        <f>Verso!J45</f>
        <v>-40.841000000000001</v>
      </c>
    </row>
    <row r="46" spans="1:10" s="95" customFormat="1" ht="6" customHeight="1">
      <c r="A46" s="96"/>
      <c r="B46" s="96"/>
      <c r="C46" s="106"/>
      <c r="D46" s="106"/>
      <c r="E46" s="106"/>
      <c r="F46" s="106"/>
      <c r="G46" s="106"/>
      <c r="H46" s="106"/>
      <c r="I46" s="106"/>
      <c r="J46" s="107"/>
    </row>
    <row r="47" spans="1:10" s="95" customFormat="1" ht="21.75" customHeight="1">
      <c r="A47" s="96"/>
      <c r="B47" s="96" t="s">
        <v>42</v>
      </c>
      <c r="C47" s="97">
        <f>Verso!C47</f>
        <v>-200797.9</v>
      </c>
      <c r="D47" s="97">
        <f>Verso!D47</f>
        <v>-244530.03600000002</v>
      </c>
      <c r="E47" s="97">
        <f>Verso!E47</f>
        <v>53617.920999999995</v>
      </c>
      <c r="F47" s="97">
        <f>Verso!F47</f>
        <v>33444.989000000001</v>
      </c>
      <c r="G47" s="97">
        <f>Verso!G47</f>
        <v>-4301.759</v>
      </c>
      <c r="H47" s="97">
        <f>Verso!H47</f>
        <v>-32383.899999999998</v>
      </c>
      <c r="I47" s="97">
        <f>Verso!I47</f>
        <v>22187.509000000002</v>
      </c>
      <c r="J47" s="97">
        <f>Verso!J47</f>
        <v>93.140999999999991</v>
      </c>
    </row>
    <row r="48" spans="1:10" s="95" customFormat="1" ht="10" customHeight="1">
      <c r="A48" s="115"/>
      <c r="B48" s="116"/>
      <c r="C48" s="117"/>
      <c r="D48" s="117"/>
      <c r="E48" s="117"/>
      <c r="F48" s="117"/>
      <c r="G48" s="117"/>
      <c r="H48" s="117"/>
      <c r="I48" s="117"/>
      <c r="J48" s="118"/>
    </row>
    <row r="49" spans="1:10" s="95" customFormat="1" ht="6" customHeight="1">
      <c r="C49" s="119"/>
      <c r="D49" s="119"/>
      <c r="E49" s="119"/>
      <c r="F49" s="119"/>
      <c r="G49" s="119"/>
      <c r="H49" s="119"/>
      <c r="I49" s="119"/>
      <c r="J49" s="119"/>
    </row>
    <row r="50" spans="1:10" s="95" customFormat="1" ht="18.5">
      <c r="A50" s="120" t="s">
        <v>52</v>
      </c>
      <c r="C50" s="119"/>
      <c r="D50" s="119"/>
      <c r="E50" s="119"/>
      <c r="F50" s="119"/>
      <c r="G50" s="119"/>
      <c r="H50" s="119"/>
      <c r="I50" s="119"/>
      <c r="J50" s="121" t="s">
        <v>122</v>
      </c>
    </row>
    <row r="51" spans="1:10" s="95" customFormat="1" ht="17.5">
      <c r="A51" s="122" t="s">
        <v>139</v>
      </c>
      <c r="C51" s="119"/>
      <c r="D51" s="119"/>
      <c r="E51" s="119"/>
      <c r="F51" s="119"/>
      <c r="G51" s="119"/>
      <c r="H51" s="119"/>
      <c r="I51" s="119"/>
      <c r="J51" s="119"/>
    </row>
    <row r="52" spans="1:10" s="95" customFormat="1" ht="15.5">
      <c r="C52" s="119"/>
      <c r="D52" s="119"/>
      <c r="E52" s="119"/>
      <c r="F52" s="119"/>
      <c r="G52" s="119"/>
      <c r="H52" s="119"/>
      <c r="I52" s="119"/>
      <c r="J52" s="119"/>
    </row>
    <row r="56" spans="1:10" ht="15.5">
      <c r="I56" s="123"/>
      <c r="J56" s="124"/>
    </row>
    <row r="57" spans="1:10" s="75" customFormat="1"/>
  </sheetData>
  <mergeCells count="28">
    <mergeCell ref="A32:B33"/>
    <mergeCell ref="C32:C33"/>
    <mergeCell ref="D32:D33"/>
    <mergeCell ref="E32:E33"/>
    <mergeCell ref="A29:J29"/>
    <mergeCell ref="A31:B31"/>
    <mergeCell ref="C31:D31"/>
    <mergeCell ref="E31:F31"/>
    <mergeCell ref="H31:I31"/>
    <mergeCell ref="J32:J33"/>
    <mergeCell ref="F32:F33"/>
    <mergeCell ref="G32:G33"/>
    <mergeCell ref="H32:H33"/>
    <mergeCell ref="I32:I33"/>
    <mergeCell ref="J10:J11"/>
    <mergeCell ref="A2:J3"/>
    <mergeCell ref="A5:J5"/>
    <mergeCell ref="A7:J7"/>
    <mergeCell ref="A9:B9"/>
    <mergeCell ref="C9:H9"/>
    <mergeCell ref="F10:F11"/>
    <mergeCell ref="G10:G11"/>
    <mergeCell ref="H10:H11"/>
    <mergeCell ref="I10:I11"/>
    <mergeCell ref="A10:B11"/>
    <mergeCell ref="C10:C11"/>
    <mergeCell ref="D10:D11"/>
    <mergeCell ref="E10:E11"/>
  </mergeCells>
  <phoneticPr fontId="4" type="noConversion"/>
  <printOptions horizontalCentered="1" verticalCentered="1"/>
  <pageMargins left="0.19685039370078741" right="0.19685039370078741" top="0.19685039370078741" bottom="0.19685039370078741" header="0.11811023622047245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Menu</vt:lpstr>
      <vt:lpstr>Recto</vt:lpstr>
      <vt:lpstr>Verso</vt:lpstr>
      <vt:lpstr>---</vt:lpstr>
      <vt:lpstr>Recto EN</vt:lpstr>
      <vt:lpstr>Verso EN</vt:lpstr>
    </vt:vector>
  </TitlesOfParts>
  <Company>Statec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E4013 Balance courante du Luxembourg 2015 - 2018</dc:title>
  <dc:subject>E4013 Current account for Luxembourg 2015 - 2018</dc:subject>
  <dc:creator>Statec</dc:creator>
  <cp:keywords>IR, relations économ. extérieures,  top</cp:keywords>
  <cp:lastModifiedBy>Frédéric Stibling</cp:lastModifiedBy>
  <cp:lastPrinted>2019-03-25T07:04:58Z</cp:lastPrinted>
  <dcterms:created xsi:type="dcterms:W3CDTF">1998-12-07T14:51:29Z</dcterms:created>
  <dcterms:modified xsi:type="dcterms:W3CDTF">2024-03-22T08:05:10Z</dcterms:modified>
  <cp:category>Economie et finances - Relations économiques extérieures</cp:category>
</cp:coreProperties>
</file>